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17"/>
  <workbookPr defaultThemeVersion="124226"/>
  <mc:AlternateContent xmlns:mc="http://schemas.openxmlformats.org/markup-compatibility/2006">
    <mc:Choice Requires="x15">
      <x15ac:absPath xmlns:x15ac="http://schemas.microsoft.com/office/spreadsheetml/2010/11/ac" url="C:\Users\GinaBrokke\Documents\Templates\"/>
    </mc:Choice>
  </mc:AlternateContent>
  <xr:revisionPtr revIDLastSave="97" documentId="13_ncr:1_{C73BEAF6-9E41-4634-8072-3AF1F206794B}" xr6:coauthVersionLast="47" xr6:coauthVersionMax="47" xr10:uidLastSave="{839DA574-E199-4A17-9F89-66085809BFCF}"/>
  <bookViews>
    <workbookView xWindow="28680" yWindow="-120" windowWidth="29040" windowHeight="15720" firstSheet="1" xr2:uid="{00000000-000D-0000-FFFF-FFFF00000000}"/>
  </bookViews>
  <sheets>
    <sheet name="Notes" sheetId="1" r:id="rId1"/>
    <sheet name="Testing"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D28" i="2"/>
  <c r="D25" i="2"/>
  <c r="D22" i="2"/>
  <c r="E30" i="2"/>
  <c r="E27" i="2"/>
  <c r="E24" i="2"/>
  <c r="E17" i="2"/>
  <c r="E18" i="2"/>
  <c r="E19" i="2"/>
  <c r="E20" i="2"/>
  <c r="E21" i="2"/>
  <c r="E16" i="2"/>
  <c r="E9" i="2"/>
  <c r="E10" i="2"/>
  <c r="E11" i="2"/>
  <c r="E12" i="2"/>
  <c r="E13" i="2"/>
  <c r="E8" i="2"/>
  <c r="G30" i="2"/>
  <c r="G27" i="2"/>
  <c r="G24" i="2"/>
  <c r="G21" i="2"/>
  <c r="G20" i="2"/>
  <c r="G19" i="2"/>
  <c r="G18" i="2"/>
  <c r="G17" i="2"/>
  <c r="G16" i="2"/>
  <c r="D14" i="2"/>
  <c r="A3" i="2"/>
  <c r="A1" i="2"/>
  <c r="G8" i="2"/>
  <c r="G9" i="2"/>
  <c r="G10" i="2"/>
  <c r="G11" i="2"/>
  <c r="G12" i="2"/>
  <c r="G13" i="2"/>
</calcChain>
</file>

<file path=xl/sharedStrings.xml><?xml version="1.0" encoding="utf-8"?>
<sst xmlns="http://schemas.openxmlformats.org/spreadsheetml/2006/main" count="61" uniqueCount="52">
  <si>
    <t>Plan Name</t>
  </si>
  <si>
    <t>Contribution Allocation - Notes</t>
  </si>
  <si>
    <t>Plan Year End</t>
  </si>
  <si>
    <t>© 2024 AuditMiner Inc.</t>
  </si>
  <si>
    <t>WARNING:</t>
  </si>
  <si>
    <t>This tool has not been peer reviewed. This workpaper, including any procedure steps, may not be not be appropriate for every scenario. You need to use your judgment in determining if, when, and how to use it.</t>
  </si>
  <si>
    <t>Purpose:</t>
  </si>
  <si>
    <t>To determine that contributions have been allocated to individual participant accounts in accordance with the participant elections. Obtained the participant election form, or allocation from the Recordkeepers website, and compared to the actual allocation of contributions for one payroll period during the year.</t>
  </si>
  <si>
    <t>Procedure:</t>
  </si>
  <si>
    <t>Verified percent elected agrees to a participant confirmation or participant signed election form (percent elections are not addressed by SOC 1).</t>
  </si>
  <si>
    <t>Verify contribution agrees to the recordkeeper history</t>
  </si>
  <si>
    <t>Verified percent elected agrees to the investment allocation identified on the recordkeeper website (percent elections are addressed by SOC 1).</t>
  </si>
  <si>
    <t>Sample</t>
  </si>
  <si>
    <t>Population Source</t>
  </si>
  <si>
    <t>Listing of all participants contributing during the audit period [WP _____]</t>
  </si>
  <si>
    <t>Population Amount</t>
  </si>
  <si>
    <t>Population Count</t>
  </si>
  <si>
    <t>Sampling Unit</t>
  </si>
  <si>
    <t>Participant</t>
  </si>
  <si>
    <t>Seed Number</t>
  </si>
  <si>
    <t>Sample Methodology</t>
  </si>
  <si>
    <t>Sample Size</t>
  </si>
  <si>
    <t>Tickmark</t>
  </si>
  <si>
    <t>X</t>
  </si>
  <si>
    <t>procedure performed without exception</t>
  </si>
  <si>
    <t>Legend</t>
  </si>
  <si>
    <t>X-1</t>
  </si>
  <si>
    <t>X-2</t>
  </si>
  <si>
    <t>N-1</t>
  </si>
  <si>
    <t>N-2</t>
  </si>
  <si>
    <t>Conclusion:</t>
  </si>
  <si>
    <t>Appears contributions were allocated in accordance with participant elections.</t>
  </si>
  <si>
    <t>Contribution Allocation - Testing</t>
  </si>
  <si>
    <t>Testing Procedures Performed</t>
  </si>
  <si>
    <t>Sample #</t>
  </si>
  <si>
    <t>Participant Name</t>
  </si>
  <si>
    <t>Investment Option Name</t>
  </si>
  <si>
    <t>Contributions</t>
  </si>
  <si>
    <t>Calculated Percentage</t>
  </si>
  <si>
    <t>Percent Elected</t>
  </si>
  <si>
    <t>Difference</t>
  </si>
  <si>
    <t>[PARTICIPANT 1]</t>
  </si>
  <si>
    <t>[INVESTMENT 1]</t>
  </si>
  <si>
    <t>[INVESTMENT 2]</t>
  </si>
  <si>
    <t>[INVESTMENT 3]</t>
  </si>
  <si>
    <t>[INVESTMENT 4]</t>
  </si>
  <si>
    <t>[INVESTMENT 5]</t>
  </si>
  <si>
    <t>[PARTICIPANT 2]</t>
  </si>
  <si>
    <t>[INVESTMENT 6]</t>
  </si>
  <si>
    <t>[PARTICIPANT 3]</t>
  </si>
  <si>
    <t>[PARTICIPANT 4]</t>
  </si>
  <si>
    <t>[PARTICIPANT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</si>
</sst>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mm/dd/yyyy"/>
    <numFmt numFmtId="165" formatCode="\$#,##0.00_);\(\$#,##0.00\)"/>
  </numFmts>
  <fonts count="10">
    <font>
      <sz val="11"/>
      <color theme="1"/>
      <name val="Calibri"/>
      <family val="2"/>
      <scheme val="minor"/>
    </font>
    <font>
      <b/>
      <sz val="11"/>
      <color rgb="FF000000"/>
      <name val="Calibri"/>
      <family val="2"/>
      <scheme val="minor"/>
    </font>
    <font>
      <b/>
      <sz val="11"/>
      <color rgb="FFFF0000"/>
      <name val="Calibri"/>
      <family val="2"/>
      <scheme val="minor"/>
    </font>
    <font>
      <i/>
      <sz val="11"/>
      <color rgb="FFFF0000"/>
      <name val="Calibri"/>
      <family val="2"/>
      <scheme val="minor"/>
    </font>
    <font>
      <sz val="11"/>
      <color rgb="FF000000"/>
      <name val="Calibri"/>
      <family val="2"/>
      <scheme val="minor"/>
    </font>
    <font>
      <b/>
      <sz val="11"/>
      <color rgb="FF00B050"/>
      <name val="Calibri"/>
      <family val="2"/>
      <scheme val="minor"/>
    </font>
    <font>
      <sz val="11"/>
      <color rgb="FFFF0000"/>
      <name val="Calibri"/>
      <family val="2"/>
      <scheme val="minor"/>
    </font>
    <font>
      <i/>
      <sz val="11"/>
      <color rgb="FF000000"/>
      <name val="Calibri"/>
      <family val="2"/>
      <scheme val="minor"/>
    </font>
    <font>
      <sz val="11"/>
      <color rgb="FF000000"/>
      <name val="Calibri"/>
    </font>
    <font>
      <sz val="11"/>
      <color rgb="FF000000"/>
      <name val="Calibri"/>
      <family val="2"/>
    </font>
  </fonts>
  <fills count="4">
    <fill>
      <patternFill patternType="none"/>
    </fill>
    <fill>
      <patternFill patternType="gray125"/>
    </fill>
    <fill>
      <patternFill patternType="solid">
        <fgColor rgb="FFE2F0D9"/>
        <bgColor indexed="64"/>
      </patternFill>
    </fill>
    <fill>
      <patternFill patternType="solid">
        <fgColor rgb="FFFFFF00"/>
        <bgColor indexed="64"/>
      </patternFill>
    </fill>
  </fills>
  <borders count="3">
    <border>
      <left/>
      <right/>
      <top/>
      <bottom/>
      <diagonal/>
    </border>
    <border>
      <left/>
      <right/>
      <top/>
      <bottom style="thin">
        <color auto="1"/>
      </bottom>
      <diagonal/>
    </border>
    <border>
      <left/>
      <right/>
      <top style="thin">
        <color indexed="64"/>
      </top>
      <bottom style="double">
        <color indexed="64"/>
      </bottom>
      <diagonal/>
    </border>
  </borders>
  <cellStyleXfs count="1">
    <xf numFmtId="0" fontId="0" fillId="0" borderId="0"/>
  </cellStyleXfs>
  <cellXfs count="32">
    <xf numFmtId="0" fontId="0" fillId="0" borderId="0" xfId="0"/>
    <xf numFmtId="0" fontId="2" fillId="0" borderId="0" xfId="0" applyFont="1" applyAlignment="1">
      <alignment horizontal="left"/>
    </xf>
    <xf numFmtId="0" fontId="2" fillId="0" borderId="0" xfId="0" applyFont="1" applyAlignment="1">
      <alignment horizontal="left" vertical="justify"/>
    </xf>
    <xf numFmtId="0" fontId="4" fillId="0" borderId="0" xfId="0" applyFont="1" applyAlignment="1">
      <alignment horizontal="left"/>
    </xf>
    <xf numFmtId="0" fontId="4" fillId="0" borderId="0" xfId="0" applyFont="1" applyAlignment="1">
      <alignment horizontal="center"/>
    </xf>
    <xf numFmtId="0" fontId="6" fillId="0" borderId="0" xfId="0" applyFont="1" applyAlignment="1">
      <alignment horizontal="center"/>
    </xf>
    <xf numFmtId="0" fontId="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xf>
    <xf numFmtId="165" fontId="4" fillId="3" borderId="0" xfId="0" applyNumberFormat="1" applyFont="1" applyFill="1" applyAlignment="1">
      <alignment horizontal="left"/>
    </xf>
    <xf numFmtId="1" fontId="4" fillId="3" borderId="0" xfId="0" applyNumberFormat="1" applyFont="1" applyFill="1" applyAlignment="1">
      <alignment horizontal="left"/>
    </xf>
    <xf numFmtId="0" fontId="4" fillId="3" borderId="0" xfId="0" applyFont="1" applyFill="1" applyAlignment="1">
      <alignment vertical="justify" wrapText="1"/>
    </xf>
    <xf numFmtId="1" fontId="4" fillId="0" borderId="0" xfId="0" applyNumberFormat="1" applyFont="1" applyAlignment="1">
      <alignment horizontal="left"/>
    </xf>
    <xf numFmtId="10" fontId="4" fillId="0" borderId="0" xfId="0" applyNumberFormat="1" applyFont="1" applyAlignment="1">
      <alignment horizontal="center"/>
    </xf>
    <xf numFmtId="1" fontId="5" fillId="0" borderId="0" xfId="0" applyNumberFormat="1" applyFont="1" applyAlignment="1">
      <alignment horizontal="left" vertical="top" wrapText="1"/>
    </xf>
    <xf numFmtId="0" fontId="8" fillId="0" borderId="0" xfId="0" applyFont="1"/>
    <xf numFmtId="8" fontId="8" fillId="0" borderId="0" xfId="0" applyNumberFormat="1" applyFont="1"/>
    <xf numFmtId="10" fontId="8" fillId="0" borderId="0" xfId="0" applyNumberFormat="1" applyFont="1"/>
    <xf numFmtId="8" fontId="8" fillId="0" borderId="2" xfId="0" applyNumberFormat="1" applyFont="1" applyBorder="1"/>
    <xf numFmtId="0" fontId="8" fillId="0" borderId="0" xfId="0" applyFont="1" applyAlignment="1">
      <alignment horizontal="center"/>
    </xf>
    <xf numFmtId="0" fontId="1" fillId="0" borderId="0" xfId="0" applyFont="1"/>
    <xf numFmtId="0" fontId="7" fillId="0" borderId="0" xfId="0" applyFont="1"/>
    <xf numFmtId="164" fontId="7" fillId="0" borderId="0" xfId="0" applyNumberFormat="1" applyFont="1"/>
    <xf numFmtId="10" fontId="9" fillId="0" borderId="0" xfId="0" applyNumberFormat="1" applyFont="1"/>
    <xf numFmtId="0" fontId="4" fillId="0" borderId="0" xfId="0" applyFont="1" applyAlignment="1">
      <alignment horizontal="left"/>
    </xf>
    <xf numFmtId="0" fontId="4" fillId="0" borderId="0" xfId="0" applyFont="1" applyAlignment="1">
      <alignment horizontal="left" vertical="center" wrapText="1"/>
    </xf>
    <xf numFmtId="0" fontId="4" fillId="0" borderId="0" xfId="0" applyFont="1" applyAlignment="1">
      <alignment horizontal="left" vertical="top" wrapText="1"/>
    </xf>
    <xf numFmtId="0" fontId="7" fillId="3" borderId="0" xfId="0" applyFont="1" applyFill="1" applyAlignment="1">
      <alignment horizontal="left"/>
    </xf>
    <xf numFmtId="0" fontId="1" fillId="0" borderId="0" xfId="0" applyFont="1" applyAlignment="1">
      <alignment horizontal="left"/>
    </xf>
    <xf numFmtId="164" fontId="7" fillId="3" borderId="0" xfId="0" applyNumberFormat="1" applyFont="1" applyFill="1" applyAlignment="1">
      <alignment horizontal="left"/>
    </xf>
    <xf numFmtId="0" fontId="3" fillId="0" borderId="0" xfId="0" applyFont="1" applyAlignment="1">
      <alignment horizontal="left" vertical="justify"/>
    </xf>
    <xf numFmtId="0" fontId="5"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11</xdr:col>
      <xdr:colOff>323858</xdr:colOff>
      <xdr:row>4</xdr:row>
      <xdr:rowOff>56390</xdr:rowOff>
    </xdr:to>
    <xdr:pic>
      <xdr:nvPicPr>
        <xdr:cNvPr id="2" name="Picture 1" descr="auditminer_logo_wordmark-07283ed6.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438775" y="0"/>
          <a:ext cx="3810008" cy="8336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3"/>
  <sheetViews>
    <sheetView tabSelected="1" workbookViewId="0">
      <selection activeCell="C14" sqref="C14:L14"/>
    </sheetView>
  </sheetViews>
  <sheetFormatPr defaultRowHeight="14.45"/>
  <cols>
    <col min="1" max="1" width="15.7109375" customWidth="1"/>
    <col min="2" max="2" width="19.42578125" customWidth="1"/>
    <col min="3" max="3" width="8.7109375" customWidth="1"/>
    <col min="4" max="4" width="15.7109375" customWidth="1"/>
    <col min="5" max="5" width="24.7109375" customWidth="1"/>
    <col min="6" max="12" width="8.7109375" customWidth="1"/>
  </cols>
  <sheetData>
    <row r="1" spans="1:12">
      <c r="A1" s="27" t="s">
        <v>0</v>
      </c>
      <c r="B1" s="27"/>
      <c r="C1" s="27"/>
      <c r="D1" s="27"/>
    </row>
    <row r="2" spans="1:12">
      <c r="A2" s="28" t="s">
        <v>1</v>
      </c>
      <c r="B2" s="28"/>
      <c r="C2" s="28"/>
      <c r="D2" s="28"/>
    </row>
    <row r="3" spans="1:12">
      <c r="A3" s="29" t="s">
        <v>2</v>
      </c>
      <c r="B3" s="29"/>
      <c r="C3" s="29"/>
      <c r="D3" s="29"/>
    </row>
    <row r="4" spans="1:12">
      <c r="A4" s="28" t="s">
        <v>3</v>
      </c>
      <c r="B4" s="28"/>
      <c r="C4" s="28"/>
      <c r="D4" s="28"/>
    </row>
    <row r="6" spans="1:12">
      <c r="A6" s="1" t="s">
        <v>4</v>
      </c>
      <c r="B6" s="30" t="s">
        <v>5</v>
      </c>
      <c r="C6" s="30"/>
      <c r="D6" s="30"/>
      <c r="E6" s="30"/>
      <c r="F6" s="30"/>
      <c r="G6" s="30"/>
      <c r="H6" s="30"/>
      <c r="I6" s="30"/>
      <c r="J6" s="30"/>
      <c r="K6" s="30"/>
    </row>
    <row r="7" spans="1:12">
      <c r="B7" s="30"/>
      <c r="C7" s="30"/>
      <c r="D7" s="30"/>
      <c r="E7" s="30"/>
      <c r="F7" s="30"/>
      <c r="G7" s="30"/>
      <c r="H7" s="30"/>
      <c r="I7" s="30"/>
      <c r="J7" s="30"/>
      <c r="K7" s="30"/>
    </row>
    <row r="9" spans="1:12">
      <c r="A9" s="2" t="s">
        <v>6</v>
      </c>
      <c r="B9" s="25" t="s">
        <v>7</v>
      </c>
      <c r="C9" s="25"/>
      <c r="D9" s="25"/>
      <c r="E9" s="25"/>
      <c r="F9" s="25"/>
      <c r="G9" s="25"/>
      <c r="H9" s="25"/>
      <c r="I9" s="25"/>
      <c r="J9" s="25"/>
      <c r="K9" s="25"/>
    </row>
    <row r="10" spans="1:12" ht="30.6" customHeight="1">
      <c r="B10" s="25"/>
      <c r="C10" s="25"/>
      <c r="D10" s="25"/>
      <c r="E10" s="25"/>
      <c r="F10" s="25"/>
      <c r="G10" s="25"/>
      <c r="H10" s="25"/>
      <c r="I10" s="25"/>
      <c r="J10" s="25"/>
      <c r="K10" s="25"/>
    </row>
    <row r="13" spans="1:12" ht="42" customHeight="1">
      <c r="A13" s="2" t="s">
        <v>8</v>
      </c>
      <c r="B13" s="14">
        <v>1</v>
      </c>
      <c r="C13" s="26" t="s">
        <v>9</v>
      </c>
      <c r="D13" s="26"/>
      <c r="E13" s="26"/>
      <c r="F13" s="26"/>
      <c r="G13" s="26"/>
      <c r="H13" s="26"/>
      <c r="I13" s="26"/>
      <c r="J13" s="26"/>
      <c r="K13" s="26"/>
      <c r="L13" s="26"/>
    </row>
    <row r="14" spans="1:12" ht="47.25" customHeight="1">
      <c r="B14" s="14">
        <v>2</v>
      </c>
      <c r="C14" s="26" t="s">
        <v>10</v>
      </c>
      <c r="D14" s="26"/>
      <c r="E14" s="26"/>
      <c r="F14" s="26"/>
      <c r="G14" s="26"/>
      <c r="H14" s="26"/>
      <c r="I14" s="26"/>
      <c r="J14" s="26"/>
      <c r="K14" s="26"/>
      <c r="L14" s="26"/>
    </row>
    <row r="15" spans="1:12" ht="45" customHeight="1">
      <c r="B15" s="14">
        <v>3</v>
      </c>
      <c r="C15" s="26" t="s">
        <v>11</v>
      </c>
      <c r="D15" s="26"/>
      <c r="E15" s="26"/>
      <c r="F15" s="26"/>
      <c r="G15" s="26"/>
      <c r="H15" s="26"/>
      <c r="I15" s="26"/>
      <c r="J15" s="26"/>
      <c r="K15" s="26"/>
      <c r="L15" s="26"/>
    </row>
    <row r="18" spans="1:5">
      <c r="A18" s="1" t="s">
        <v>12</v>
      </c>
      <c r="B18" s="3" t="s">
        <v>13</v>
      </c>
      <c r="D18" t="s">
        <v>14</v>
      </c>
    </row>
    <row r="19" spans="1:5">
      <c r="B19" s="3" t="s">
        <v>15</v>
      </c>
      <c r="D19" s="9"/>
    </row>
    <row r="20" spans="1:5">
      <c r="B20" s="3" t="s">
        <v>16</v>
      </c>
      <c r="D20" s="10"/>
    </row>
    <row r="21" spans="1:5">
      <c r="B21" s="3" t="s">
        <v>17</v>
      </c>
      <c r="D21" s="3" t="s">
        <v>18</v>
      </c>
    </row>
    <row r="22" spans="1:5">
      <c r="B22" s="3" t="s">
        <v>19</v>
      </c>
      <c r="D22" s="10"/>
    </row>
    <row r="23" spans="1:5">
      <c r="B23" s="3" t="s">
        <v>20</v>
      </c>
      <c r="D23" s="11"/>
    </row>
    <row r="24" spans="1:5">
      <c r="B24" s="3" t="s">
        <v>21</v>
      </c>
      <c r="D24" s="10"/>
      <c r="E24" s="12"/>
    </row>
    <row r="27" spans="1:5">
      <c r="A27" s="2" t="s">
        <v>22</v>
      </c>
      <c r="B27" s="4" t="s">
        <v>23</v>
      </c>
      <c r="C27" s="3" t="s">
        <v>24</v>
      </c>
    </row>
    <row r="28" spans="1:5">
      <c r="A28" s="2" t="s">
        <v>25</v>
      </c>
      <c r="B28" s="4" t="s">
        <v>26</v>
      </c>
    </row>
    <row r="29" spans="1:5">
      <c r="B29" s="4" t="s">
        <v>27</v>
      </c>
    </row>
    <row r="30" spans="1:5">
      <c r="B30" s="5" t="s">
        <v>28</v>
      </c>
    </row>
    <row r="31" spans="1:5">
      <c r="B31" s="5" t="s">
        <v>29</v>
      </c>
    </row>
    <row r="33" spans="1:13">
      <c r="A33" s="1" t="s">
        <v>30</v>
      </c>
      <c r="B33" s="24" t="s">
        <v>31</v>
      </c>
      <c r="C33" s="24"/>
      <c r="D33" s="24"/>
      <c r="E33" s="24"/>
      <c r="F33" s="24"/>
      <c r="G33" s="24"/>
      <c r="H33" s="24"/>
      <c r="I33" s="24"/>
      <c r="J33" s="24"/>
      <c r="K33" s="24"/>
      <c r="L33" s="24"/>
      <c r="M33" s="24"/>
    </row>
  </sheetData>
  <mergeCells count="10">
    <mergeCell ref="A1:D1"/>
    <mergeCell ref="A2:D2"/>
    <mergeCell ref="A3:D3"/>
    <mergeCell ref="A4:D4"/>
    <mergeCell ref="B6:K7"/>
    <mergeCell ref="B33:M33"/>
    <mergeCell ref="B9:K10"/>
    <mergeCell ref="C13:L13"/>
    <mergeCell ref="C14:L14"/>
    <mergeCell ref="C15:L1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5"/>
  <sheetViews>
    <sheetView workbookViewId="0">
      <pane xSplit="2" ySplit="7" topLeftCell="C8" activePane="bottomRight" state="frozen"/>
      <selection pane="bottomRight" activeCell="G27" sqref="G27"/>
      <selection pane="bottomLeft" activeCell="A9" sqref="A9"/>
      <selection pane="topRight" activeCell="C1" sqref="C1"/>
    </sheetView>
  </sheetViews>
  <sheetFormatPr defaultRowHeight="15" customHeight="1"/>
  <cols>
    <col min="1" max="1" width="18.140625" customWidth="1"/>
    <col min="2" max="2" width="23.28515625" customWidth="1"/>
    <col min="3" max="3" width="50.140625" bestFit="1" customWidth="1"/>
    <col min="4" max="7" width="23.28515625" customWidth="1"/>
    <col min="8" max="8" width="4.7109375" customWidth="1"/>
    <col min="9" max="11" width="11.140625" customWidth="1"/>
  </cols>
  <sheetData>
    <row r="1" spans="1:11" ht="14.45" customHeight="1">
      <c r="A1" s="27" t="str">
        <f>Notes!A1</f>
        <v>Plan Name</v>
      </c>
      <c r="B1" s="27"/>
      <c r="C1" s="21"/>
    </row>
    <row r="2" spans="1:11">
      <c r="A2" s="28" t="s">
        <v>32</v>
      </c>
      <c r="B2" s="28"/>
      <c r="C2" s="20"/>
    </row>
    <row r="3" spans="1:11">
      <c r="A3" s="29" t="str">
        <f>Notes!A3</f>
        <v>Plan Year End</v>
      </c>
      <c r="B3" s="29"/>
      <c r="C3" s="22"/>
    </row>
    <row r="4" spans="1:11">
      <c r="A4" s="28" t="s">
        <v>3</v>
      </c>
      <c r="B4" s="28"/>
      <c r="C4" s="20"/>
    </row>
    <row r="6" spans="1:11">
      <c r="I6" s="31" t="s">
        <v>33</v>
      </c>
      <c r="J6" s="31"/>
      <c r="K6" s="31"/>
    </row>
    <row r="7" spans="1:11" s="8" customFormat="1">
      <c r="A7" s="6" t="s">
        <v>34</v>
      </c>
      <c r="B7" s="6" t="s">
        <v>35</v>
      </c>
      <c r="C7" s="6" t="s">
        <v>36</v>
      </c>
      <c r="D7" s="6" t="s">
        <v>37</v>
      </c>
      <c r="E7" s="6" t="s">
        <v>38</v>
      </c>
      <c r="F7" s="6" t="s">
        <v>39</v>
      </c>
      <c r="G7" s="6" t="s">
        <v>40</v>
      </c>
      <c r="H7" s="4"/>
      <c r="I7" s="7">
        <v>1</v>
      </c>
      <c r="J7" s="7">
        <v>2</v>
      </c>
      <c r="K7" s="7">
        <v>3</v>
      </c>
    </row>
    <row r="8" spans="1:11">
      <c r="A8" s="19">
        <v>1</v>
      </c>
      <c r="B8" s="15" t="s">
        <v>41</v>
      </c>
      <c r="C8" s="15" t="s">
        <v>42</v>
      </c>
      <c r="D8" s="16">
        <v>1000</v>
      </c>
      <c r="E8" s="23">
        <f>IFERROR(D8/SUM(Testing!$D$8:$D$13), "-")</f>
        <v>0.16666666666666666</v>
      </c>
      <c r="F8" s="15"/>
      <c r="G8" s="17">
        <f>+E8-F8</f>
        <v>0.16666666666666666</v>
      </c>
      <c r="H8" s="4"/>
      <c r="I8" s="4"/>
      <c r="J8" s="4"/>
      <c r="K8" s="4"/>
    </row>
    <row r="9" spans="1:11">
      <c r="A9" s="19"/>
      <c r="B9" s="15"/>
      <c r="C9" s="15" t="s">
        <v>43</v>
      </c>
      <c r="D9" s="16">
        <v>1000</v>
      </c>
      <c r="E9" s="23">
        <f>IFERROR(D9/SUM(Testing!$D$8:$D$13), "-")</f>
        <v>0.16666666666666666</v>
      </c>
      <c r="F9" s="15"/>
      <c r="G9" s="17">
        <f t="shared" ref="G9:G13" si="0">+E9-F9</f>
        <v>0.16666666666666666</v>
      </c>
      <c r="H9" s="4"/>
      <c r="I9" s="4"/>
      <c r="J9" s="4"/>
      <c r="K9" s="4"/>
    </row>
    <row r="10" spans="1:11">
      <c r="A10" s="19"/>
      <c r="B10" s="15"/>
      <c r="C10" s="15" t="s">
        <v>44</v>
      </c>
      <c r="D10" s="16">
        <v>1000</v>
      </c>
      <c r="E10" s="23">
        <f>IFERROR(D10/SUM(Testing!$D$8:$D$13), "-")</f>
        <v>0.16666666666666666</v>
      </c>
      <c r="F10" s="15"/>
      <c r="G10" s="17">
        <f t="shared" si="0"/>
        <v>0.16666666666666666</v>
      </c>
      <c r="H10" s="4"/>
      <c r="I10" s="4"/>
      <c r="J10" s="4"/>
      <c r="K10" s="4"/>
    </row>
    <row r="11" spans="1:11">
      <c r="A11" s="19"/>
      <c r="B11" s="15"/>
      <c r="C11" s="15" t="s">
        <v>45</v>
      </c>
      <c r="D11" s="16">
        <v>1000</v>
      </c>
      <c r="E11" s="23">
        <f>IFERROR(D11/SUM(Testing!$D$8:$D$13), "-")</f>
        <v>0.16666666666666666</v>
      </c>
      <c r="F11" s="15"/>
      <c r="G11" s="17">
        <f t="shared" si="0"/>
        <v>0.16666666666666666</v>
      </c>
      <c r="H11" s="4"/>
      <c r="I11" s="4"/>
      <c r="J11" s="4"/>
      <c r="K11" s="4"/>
    </row>
    <row r="12" spans="1:11">
      <c r="A12" s="19"/>
      <c r="B12" s="15"/>
      <c r="C12" s="15" t="s">
        <v>46</v>
      </c>
      <c r="D12" s="16">
        <v>1000</v>
      </c>
      <c r="E12" s="23">
        <f>IFERROR(D12/SUM(Testing!$D$8:$D$13), "-")</f>
        <v>0.16666666666666666</v>
      </c>
      <c r="F12" s="15"/>
      <c r="G12" s="17">
        <f t="shared" si="0"/>
        <v>0.16666666666666666</v>
      </c>
      <c r="H12" s="4"/>
      <c r="I12" s="4"/>
      <c r="J12" s="4"/>
      <c r="K12" s="4"/>
    </row>
    <row r="13" spans="1:11">
      <c r="A13" s="19"/>
      <c r="B13" s="15"/>
      <c r="C13" s="15"/>
      <c r="D13" s="16">
        <v>1000</v>
      </c>
      <c r="E13" s="23">
        <f>IFERROR(D13/SUM(Testing!$D$8:$D$13), "-")</f>
        <v>0.16666666666666666</v>
      </c>
      <c r="F13" s="15"/>
      <c r="G13" s="17">
        <f t="shared" si="0"/>
        <v>0.16666666666666666</v>
      </c>
      <c r="H13" s="4"/>
      <c r="I13" s="4"/>
      <c r="J13" s="4"/>
      <c r="K13" s="4"/>
    </row>
    <row r="14" spans="1:11">
      <c r="A14" s="19"/>
      <c r="B14" s="15"/>
      <c r="C14" s="15"/>
      <c r="D14" s="18">
        <f>SUM(D8:D13)</f>
        <v>6000</v>
      </c>
      <c r="E14" s="15"/>
      <c r="F14" s="15"/>
      <c r="G14" s="15"/>
    </row>
    <row r="15" spans="1:11">
      <c r="A15" s="19"/>
      <c r="B15" s="15"/>
      <c r="C15" s="15"/>
      <c r="D15" s="15"/>
      <c r="E15" s="15"/>
      <c r="F15" s="15"/>
      <c r="G15" s="15"/>
    </row>
    <row r="16" spans="1:11">
      <c r="A16" s="19">
        <v>2</v>
      </c>
      <c r="B16" s="15" t="s">
        <v>47</v>
      </c>
      <c r="C16" s="15" t="s">
        <v>42</v>
      </c>
      <c r="D16" s="16">
        <v>1000</v>
      </c>
      <c r="E16" s="23">
        <f>IFERROR(D16/SUM(Testing!$D$16:$D$21), "-")</f>
        <v>0.16666666666666666</v>
      </c>
      <c r="F16" s="15"/>
      <c r="G16" s="17">
        <f t="shared" ref="G16:G21" si="1">+E16-F16</f>
        <v>0.16666666666666666</v>
      </c>
      <c r="H16" s="4"/>
      <c r="I16" s="4"/>
      <c r="J16" s="4"/>
      <c r="K16" s="4"/>
    </row>
    <row r="17" spans="1:11">
      <c r="A17" s="19"/>
      <c r="B17" s="15"/>
      <c r="C17" s="15" t="s">
        <v>43</v>
      </c>
      <c r="D17" s="16">
        <v>1000</v>
      </c>
      <c r="E17" s="23">
        <f>IFERROR(D17/SUM(Testing!$D$16:$D$21), "-")</f>
        <v>0.16666666666666666</v>
      </c>
      <c r="F17" s="15"/>
      <c r="G17" s="17">
        <f t="shared" si="1"/>
        <v>0.16666666666666666</v>
      </c>
      <c r="H17" s="4"/>
      <c r="I17" s="4"/>
      <c r="J17" s="4"/>
      <c r="K17" s="4"/>
    </row>
    <row r="18" spans="1:11">
      <c r="A18" s="19"/>
      <c r="B18" s="15"/>
      <c r="C18" s="15" t="s">
        <v>44</v>
      </c>
      <c r="D18" s="16">
        <v>1000</v>
      </c>
      <c r="E18" s="23">
        <f>IFERROR(D18/SUM(Testing!$D$16:$D$21), "-")</f>
        <v>0.16666666666666666</v>
      </c>
      <c r="F18" s="15"/>
      <c r="G18" s="17">
        <f t="shared" si="1"/>
        <v>0.16666666666666666</v>
      </c>
      <c r="H18" s="4"/>
      <c r="I18" s="4"/>
      <c r="J18" s="4"/>
      <c r="K18" s="4"/>
    </row>
    <row r="19" spans="1:11">
      <c r="A19" s="19"/>
      <c r="B19" s="15"/>
      <c r="C19" s="15" t="s">
        <v>45</v>
      </c>
      <c r="D19" s="16">
        <v>1000</v>
      </c>
      <c r="E19" s="23">
        <f>IFERROR(D19/SUM(Testing!$D$16:$D$21), "-")</f>
        <v>0.16666666666666666</v>
      </c>
      <c r="F19" s="15"/>
      <c r="G19" s="17">
        <f t="shared" si="1"/>
        <v>0.16666666666666666</v>
      </c>
      <c r="H19" s="4"/>
      <c r="I19" s="4"/>
      <c r="J19" s="4"/>
      <c r="K19" s="4"/>
    </row>
    <row r="20" spans="1:11">
      <c r="A20" s="19"/>
      <c r="B20" s="15"/>
      <c r="C20" s="15" t="s">
        <v>46</v>
      </c>
      <c r="D20" s="16">
        <v>1000</v>
      </c>
      <c r="E20" s="23">
        <f>IFERROR(D20/SUM(Testing!$D$16:$D$21), "-")</f>
        <v>0.16666666666666666</v>
      </c>
      <c r="F20" s="15"/>
      <c r="G20" s="17">
        <f t="shared" si="1"/>
        <v>0.16666666666666666</v>
      </c>
      <c r="H20" s="4"/>
      <c r="I20" s="4"/>
      <c r="J20" s="4"/>
      <c r="K20" s="4"/>
    </row>
    <row r="21" spans="1:11">
      <c r="A21" s="19"/>
      <c r="B21" s="15"/>
      <c r="C21" s="15" t="s">
        <v>48</v>
      </c>
      <c r="D21" s="16">
        <v>1000</v>
      </c>
      <c r="E21" s="23">
        <f>IFERROR(D21/SUM(Testing!$D$16:$D$21), "-")</f>
        <v>0.16666666666666666</v>
      </c>
      <c r="F21" s="15"/>
      <c r="G21" s="17">
        <f t="shared" si="1"/>
        <v>0.16666666666666666</v>
      </c>
      <c r="H21" s="4"/>
      <c r="I21" s="4"/>
      <c r="J21" s="4"/>
      <c r="K21" s="4"/>
    </row>
    <row r="22" spans="1:11">
      <c r="A22" s="19"/>
      <c r="B22" s="15"/>
      <c r="C22" s="15"/>
      <c r="D22" s="18">
        <f>SUM(D16:D21)</f>
        <v>6000</v>
      </c>
      <c r="E22" s="15"/>
      <c r="F22" s="15"/>
      <c r="G22" s="15"/>
    </row>
    <row r="23" spans="1:11">
      <c r="A23" s="19"/>
      <c r="B23" s="15"/>
      <c r="C23" s="15"/>
      <c r="D23" s="15"/>
      <c r="E23" s="15"/>
      <c r="F23" s="15"/>
      <c r="G23" s="15"/>
    </row>
    <row r="24" spans="1:11">
      <c r="A24" s="19">
        <v>3</v>
      </c>
      <c r="B24" s="15" t="s">
        <v>49</v>
      </c>
      <c r="C24" s="15" t="s">
        <v>42</v>
      </c>
      <c r="D24" s="16">
        <v>1000</v>
      </c>
      <c r="E24" s="23">
        <f>IFERROR(D24/SUM(Testing!$D$24:$D$24), "-")</f>
        <v>1</v>
      </c>
      <c r="F24" s="15"/>
      <c r="G24" s="17">
        <f t="shared" ref="G24" si="2">+E24-F24</f>
        <v>1</v>
      </c>
      <c r="H24" s="4"/>
      <c r="I24" s="4"/>
      <c r="J24" s="4"/>
      <c r="K24" s="4"/>
    </row>
    <row r="25" spans="1:11">
      <c r="A25" s="19"/>
      <c r="B25" s="15"/>
      <c r="C25" s="15"/>
      <c r="D25" s="18">
        <f>SUM(D24)</f>
        <v>1000</v>
      </c>
      <c r="E25" s="15"/>
      <c r="F25" s="15"/>
      <c r="G25" s="15"/>
    </row>
    <row r="26" spans="1:11">
      <c r="A26" s="19"/>
      <c r="B26" s="15"/>
      <c r="C26" s="15"/>
      <c r="D26" s="15"/>
      <c r="E26" s="15"/>
      <c r="F26" s="15"/>
      <c r="G26" s="15"/>
    </row>
    <row r="27" spans="1:11">
      <c r="A27" s="19">
        <v>4</v>
      </c>
      <c r="B27" s="15" t="s">
        <v>50</v>
      </c>
      <c r="C27" s="15" t="s">
        <v>42</v>
      </c>
      <c r="D27" s="16">
        <v>1000</v>
      </c>
      <c r="E27" s="23">
        <f>IFERROR(D27/SUM(Testing!$D$27:$D$27), "-")</f>
        <v>1</v>
      </c>
      <c r="F27" s="15"/>
      <c r="G27" s="17">
        <f t="shared" ref="G27" si="3">+E27-F27</f>
        <v>1</v>
      </c>
      <c r="H27" s="4"/>
      <c r="I27" s="4"/>
      <c r="J27" s="4"/>
      <c r="K27" s="4"/>
    </row>
    <row r="28" spans="1:11">
      <c r="A28" s="19"/>
      <c r="B28" s="15"/>
      <c r="C28" s="15"/>
      <c r="D28" s="18">
        <f>SUM(D27)</f>
        <v>1000</v>
      </c>
      <c r="E28" s="15"/>
      <c r="F28" s="15"/>
      <c r="G28" s="15"/>
    </row>
    <row r="29" spans="1:11">
      <c r="A29" s="19"/>
      <c r="B29" s="15"/>
      <c r="C29" s="15"/>
      <c r="D29" s="15"/>
      <c r="E29" s="15"/>
      <c r="F29" s="15"/>
      <c r="G29" s="15"/>
    </row>
    <row r="30" spans="1:11">
      <c r="A30" s="19">
        <v>5</v>
      </c>
      <c r="B30" s="15" t="s">
        <v>51</v>
      </c>
      <c r="C30" s="15" t="s">
        <v>42</v>
      </c>
      <c r="D30" s="16">
        <v>1000</v>
      </c>
      <c r="E30" s="23">
        <f>IFERROR(D30/SUM(Testing!$D$30:$D$30), "-")</f>
        <v>1</v>
      </c>
      <c r="F30" s="15"/>
      <c r="G30" s="17">
        <f t="shared" ref="G30" si="4">+E30-F30</f>
        <v>1</v>
      </c>
      <c r="H30" s="4"/>
      <c r="I30" s="4"/>
      <c r="J30" s="4"/>
      <c r="K30" s="4"/>
    </row>
    <row r="31" spans="1:11">
      <c r="A31" s="19"/>
      <c r="B31" s="15"/>
      <c r="C31" s="15"/>
      <c r="D31" s="18">
        <f>SUM(D30)</f>
        <v>1000</v>
      </c>
      <c r="E31" s="15"/>
      <c r="F31" s="15"/>
      <c r="G31" s="15"/>
    </row>
    <row r="32" spans="1:11">
      <c r="A32" s="8"/>
      <c r="E32" s="13"/>
      <c r="G32" s="13"/>
    </row>
    <row r="33" spans="1:1">
      <c r="A33" s="8"/>
    </row>
    <row r="34" spans="1:1">
      <c r="A34" s="8"/>
    </row>
    <row r="35" spans="1:1">
      <c r="A35" s="8"/>
    </row>
    <row r="36" spans="1:1">
      <c r="A36" s="8"/>
    </row>
    <row r="37" spans="1:1">
      <c r="A37" s="8"/>
    </row>
    <row r="38" spans="1:1">
      <c r="A38" s="8"/>
    </row>
    <row r="39" spans="1:1">
      <c r="A39" s="8"/>
    </row>
    <row r="40" spans="1:1">
      <c r="A40" s="8"/>
    </row>
    <row r="41" spans="1:1">
      <c r="A41" s="8"/>
    </row>
    <row r="42" spans="1:1">
      <c r="A42" s="8"/>
    </row>
    <row r="43" spans="1:1">
      <c r="A43" s="8"/>
    </row>
    <row r="44" spans="1:1">
      <c r="A44" s="8"/>
    </row>
    <row r="45" spans="1:1">
      <c r="A45" s="8"/>
    </row>
  </sheetData>
  <mergeCells count="5">
    <mergeCell ref="I6:K6"/>
    <mergeCell ref="A1:B1"/>
    <mergeCell ref="A2:B2"/>
    <mergeCell ref="A3:B3"/>
    <mergeCell ref="A4:B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858982-154f-4ed0-8b05-1019247ca976">
      <Terms xmlns="http://schemas.microsoft.com/office/infopath/2007/PartnerControls"/>
    </lcf76f155ced4ddcb4097134ff3c332f>
    <TaxCatchAll xmlns="b92a5121-7806-426f-a10f-d09b8d6ec6d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4C7D66BA6BF6344BDF5B86DE7C457F2" ma:contentTypeVersion="17" ma:contentTypeDescription="Create a new document." ma:contentTypeScope="" ma:versionID="f7704ec75fb51cab3c4c222e2e14d941">
  <xsd:schema xmlns:xsd="http://www.w3.org/2001/XMLSchema" xmlns:xs="http://www.w3.org/2001/XMLSchema" xmlns:p="http://schemas.microsoft.com/office/2006/metadata/properties" xmlns:ns2="7e858982-154f-4ed0-8b05-1019247ca976" xmlns:ns3="b92a5121-7806-426f-a10f-d09b8d6ec6de" targetNamespace="http://schemas.microsoft.com/office/2006/metadata/properties" ma:root="true" ma:fieldsID="d5a7b1df8d09bbf9a4a2f08147795d48" ns2:_="" ns3:_="">
    <xsd:import namespace="7e858982-154f-4ed0-8b05-1019247ca976"/>
    <xsd:import namespace="b92a5121-7806-426f-a10f-d09b8d6ec6d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3:SharedWithUsers" minOccurs="0"/>
                <xsd:element ref="ns3:SharedWithDetail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858982-154f-4ed0-8b05-1019247ca9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ece71797-07d8-4637-9115-d4ebe607846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2a5121-7806-426f-a10f-d09b8d6ec6de"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2181ed61-97b3-48a1-94c1-ac4b75ca0a20}" ma:internalName="TaxCatchAll" ma:showField="CatchAllData" ma:web="b92a5121-7806-426f-a10f-d09b8d6ec6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CBF0CBB-40A0-4588-A785-10D503FA0BBB}"/>
</file>

<file path=customXml/itemProps2.xml><?xml version="1.0" encoding="utf-8"?>
<ds:datastoreItem xmlns:ds="http://schemas.openxmlformats.org/officeDocument/2006/customXml" ds:itemID="{FE43B03A-3D07-4798-9E20-1DDD5091C8D1}"/>
</file>

<file path=customXml/itemProps3.xml><?xml version="1.0" encoding="utf-8"?>
<ds:datastoreItem xmlns:ds="http://schemas.openxmlformats.org/officeDocument/2006/customXml" ds:itemID="{6F4CE989-C615-4FB8-AB54-EAAAE226CF5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Gina Brokke</dc:creator>
  <cp:keywords/>
  <dc:description/>
  <cp:lastModifiedBy>Gina Brokke</cp:lastModifiedBy>
  <cp:revision/>
  <dcterms:created xsi:type="dcterms:W3CDTF">2024-11-22T18:10:53Z</dcterms:created>
  <dcterms:modified xsi:type="dcterms:W3CDTF">2024-12-23T20:19:24Z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0x010100C4C7D66BA6BF6344BDF5B86DE7C457F2</vt:lpwstr>
  </property>
  <property fmtid="{D5CDD505-2E9C-101B-9397-08002B2CF9AE}" pid="3" name="MediaServiceImageTags">
    <vt:lpwstr/>
  </property>
</Properties>
</file>