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17"/>
  <workbookPr defaultThemeVersion="124226"/>
  <mc:AlternateContent xmlns:mc="http://schemas.openxmlformats.org/markup-compatibility/2006">
    <mc:Choice Requires="x15">
      <x15ac:absPath xmlns:x15ac="http://schemas.microsoft.com/office/spreadsheetml/2010/11/ac" url="C:\Users\GinaBrokke\Documents\Templates\"/>
    </mc:Choice>
  </mc:AlternateContent>
  <xr:revisionPtr revIDLastSave="57" documentId="13_ncr:1_{1333E6B5-170C-4C2B-AF53-62A4926CF379}" xr6:coauthVersionLast="47" xr6:coauthVersionMax="47" xr10:uidLastSave="{207F0C2A-22AC-4241-9059-24485133C7B1}"/>
  <bookViews>
    <workbookView xWindow="28680" yWindow="-120" windowWidth="29040" windowHeight="15720" firstSheet="1" activeTab="1" xr2:uid="{00000000-000D-0000-FFFF-FFFF00000000}"/>
  </bookViews>
  <sheets>
    <sheet name="Notes" sheetId="1" r:id="rId1"/>
    <sheet name="Schedule" sheetId="2" r:id="rId2"/>
    <sheet name="Delinquent Contributions" sheetId="3" r:id="rId3"/>
    <sheet name="Holidays"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 l="1"/>
  <c r="G10" i="2"/>
  <c r="G11" i="2"/>
  <c r="G12" i="2"/>
  <c r="G8" i="2"/>
  <c r="A3" i="2"/>
  <c r="A1" i="2"/>
  <c r="A3" i="3"/>
  <c r="A1" i="3"/>
  <c r="L13" i="2" l="1"/>
  <c r="I13" i="2"/>
  <c r="F13" i="2"/>
  <c r="E13" i="2"/>
  <c r="M12" i="2"/>
  <c r="J12" i="2"/>
  <c r="C12" i="2"/>
  <c r="M11" i="2"/>
  <c r="J11" i="2"/>
  <c r="C11" i="2"/>
  <c r="M10" i="2"/>
  <c r="J10" i="2"/>
  <c r="C10" i="2"/>
  <c r="M9" i="2"/>
  <c r="J9" i="2"/>
  <c r="C9" i="2"/>
  <c r="M8" i="2"/>
  <c r="J8" i="2"/>
  <c r="C8" i="2"/>
  <c r="M13" i="2" l="1"/>
  <c r="J13" i="2"/>
  <c r="C16" i="2"/>
  <c r="G13" i="2"/>
  <c r="C15" i="2"/>
</calcChain>
</file>

<file path=xl/sharedStrings.xml><?xml version="1.0" encoding="utf-8"?>
<sst xmlns="http://schemas.openxmlformats.org/spreadsheetml/2006/main" count="225" uniqueCount="87">
  <si>
    <t>Plan Name</t>
  </si>
  <si>
    <t>Contribution Timeliness - Notes</t>
  </si>
  <si>
    <t>Plan Year End</t>
  </si>
  <si>
    <t>© 2024 AuditMiner Inc.</t>
  </si>
  <si>
    <t>WARNING:</t>
  </si>
  <si>
    <t>This tool has not been peer reviewed. This workpaper, including any procedure steps, may not be not be appropriate for every scenario. You need to use your judgement in determining if, when, and how to use it.</t>
  </si>
  <si>
    <t>Purpose:</t>
  </si>
  <si>
    <t>Test the timeliness of contribution remittances for participant elective deferrals and loan repayments.</t>
  </si>
  <si>
    <t>Procedure:</t>
  </si>
  <si>
    <t>Obtained a detail of payroll remittances for employee salary deferral contributions and loan repayments (if applicable) from the Recordkeeper, including the paycheck date and the date the funds were received by the plan.</t>
  </si>
  <si>
    <t>Days to remit will be calculated to look for any evidence of late deferrals. The days to remit are compared against the average and the mode (the value that is repeatedly occurring in a given set).</t>
  </si>
  <si>
    <t>The following holidays will be excluded from the calculation of days to remit:</t>
  </si>
  <si>
    <t>Holiday</t>
  </si>
  <si>
    <t>Date</t>
  </si>
  <si>
    <t>New Year's Day (observed)</t>
  </si>
  <si>
    <t>01/01/2024</t>
  </si>
  <si>
    <t>Martin Luther King Jr. Day</t>
  </si>
  <si>
    <t>01/15/2024</t>
  </si>
  <si>
    <t>Washington's Birthday</t>
  </si>
  <si>
    <t>02/19/2024</t>
  </si>
  <si>
    <t>Memorial Day</t>
  </si>
  <si>
    <t>05/27/2024</t>
  </si>
  <si>
    <t>Juneteenth National Independence Day</t>
  </si>
  <si>
    <t>06/19/2024</t>
  </si>
  <si>
    <t>Independence Day</t>
  </si>
  <si>
    <t>07/04/2024</t>
  </si>
  <si>
    <t>Labor Day</t>
  </si>
  <si>
    <t>09/02/2024</t>
  </si>
  <si>
    <t>Columbus Day</t>
  </si>
  <si>
    <t>10/14/2024</t>
  </si>
  <si>
    <t>Veterans Day (observed)</t>
  </si>
  <si>
    <t>11/11/2024</t>
  </si>
  <si>
    <t>Thanksgiving</t>
  </si>
  <si>
    <t>11/28/2024</t>
  </si>
  <si>
    <t>Christmas Day</t>
  </si>
  <si>
    <t>12/25/2024</t>
  </si>
  <si>
    <t>Note 1:</t>
  </si>
  <si>
    <t>The last payroll of the year was received by the plan on [DATE]. [Therefore it appears reasonable that no AR is required.] [Therefore a receivable is required for the last payroll of the year.]</t>
  </si>
  <si>
    <t>Discuss how you verified the collectability of the receivable, if applicable.  Also tie the amount received after year end to the trial balance or propose an adjustment as necessary.</t>
  </si>
  <si>
    <t>Tickmark</t>
  </si>
  <si>
    <t>√</t>
  </si>
  <si>
    <t>Verified accuracy of pay date by agreeing to copy of check stub used in payroll testing.</t>
  </si>
  <si>
    <t>Legend</t>
  </si>
  <si>
    <t>Conclusion:</t>
  </si>
  <si>
    <t>[All deferrals made timely based on review of procedures performed and findings.]</t>
  </si>
  <si>
    <t>[Late deposits noted.  A Form 5330 will be filed by management, amounts will be disclosed in the financial statements, and representation will be obtained.]</t>
  </si>
  <si>
    <t>Contribution Timeliness - Schedule</t>
  </si>
  <si>
    <t>EMPLOYER</t>
  </si>
  <si>
    <t>Payroll Date</t>
  </si>
  <si>
    <t>Date Received by Plan</t>
  </si>
  <si>
    <t>Days to Remit</t>
  </si>
  <si>
    <t>ROTH DEFERRAL</t>
  </si>
  <si>
    <t>PRE-TAX DEFERRAL</t>
  </si>
  <si>
    <t>Total EE Contr.</t>
  </si>
  <si>
    <t>Loan Payments</t>
  </si>
  <si>
    <t>Total EE Contr. &amp; Loan Pmts</t>
  </si>
  <si>
    <t>Total ER Contributions</t>
  </si>
  <si>
    <t>Average:</t>
  </si>
  <si>
    <t>Mode:</t>
  </si>
  <si>
    <t>Contribution Timeliness - Delinquent Contributions</t>
  </si>
  <si>
    <t>Schedule H Line 4a - Schedule of Delinquent Participant Contributions</t>
  </si>
  <si>
    <t>Participant</t>
  </si>
  <si>
    <t>Total that Constitute Nonexempt Prohibited Transactions</t>
  </si>
  <si>
    <t>Total Fully Corrected</t>
  </si>
  <si>
    <t>Contributions</t>
  </si>
  <si>
    <t>Under VFCP and PTE</t>
  </si>
  <si>
    <t>Transferred Late to Plan</t>
  </si>
  <si>
    <t>2002-51</t>
  </si>
  <si>
    <t>$</t>
  </si>
  <si>
    <t>Check here if Late</t>
  </si>
  <si>
    <t>Contributions Not</t>
  </si>
  <si>
    <t>Participant Loan</t>
  </si>
  <si>
    <t>Corrected</t>
  </si>
  <si>
    <t>Corrected Outside</t>
  </si>
  <si>
    <t>Pending Correction</t>
  </si>
  <si>
    <t>Repayments are</t>
  </si>
  <si>
    <t>VFCP</t>
  </si>
  <si>
    <t>in VFCP</t>
  </si>
  <si>
    <t>included:</t>
  </si>
  <si>
    <t>Plaza Construction LLC Employees' Savings Plan</t>
  </si>
  <si>
    <t>Contribution Timeliness - Holidays</t>
  </si>
  <si>
    <t>12/31/2023</t>
  </si>
  <si>
    <t>New Year's Day</t>
  </si>
  <si>
    <t>Veterans Day</t>
  </si>
  <si>
    <t>Independence Day (observed)</t>
  </si>
  <si>
    <t>Juneteenth National Independence Day (observed)</t>
  </si>
  <si>
    <t>Christmas Day (observed)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</si>
</sst>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0_);\(\$#,##0.00\)"/>
  </numFmts>
  <fonts count="11">
    <font>
      <sz val="11"/>
      <color theme="1"/>
      <name val="Calibri"/>
      <family val="2"/>
      <scheme val="minor"/>
    </font>
    <font>
      <b/>
      <sz val="11"/>
      <color rgb="FF000000"/>
      <name val="Calibri"/>
      <family val="2"/>
      <scheme val="minor"/>
    </font>
    <font>
      <b/>
      <sz val="11"/>
      <color rgb="FFFF0000"/>
      <name val="Calibri"/>
      <family val="2"/>
      <scheme val="minor"/>
    </font>
    <font>
      <i/>
      <sz val="11"/>
      <color rgb="FFFF0000"/>
      <name val="Calibri"/>
      <family val="2"/>
      <scheme val="minor"/>
    </font>
    <font>
      <sz val="11"/>
      <color rgb="FF000000"/>
      <name val="Calibri"/>
      <family val="2"/>
      <scheme val="minor"/>
    </font>
    <font>
      <b/>
      <u/>
      <sz val="11"/>
      <color rgb="FF000000"/>
      <name val="Calibri"/>
      <family val="2"/>
      <scheme val="minor"/>
    </font>
    <font>
      <i/>
      <sz val="11"/>
      <color rgb="FF0070C0"/>
      <name val="Calibri"/>
      <family val="2"/>
      <scheme val="minor"/>
    </font>
    <font>
      <sz val="11"/>
      <color rgb="FFFF0000"/>
      <name val="Sakkal Majalla"/>
      <family val="2"/>
    </font>
    <font>
      <sz val="11"/>
      <color rgb="FF0070C0"/>
      <name val="Calibri"/>
      <family val="2"/>
      <scheme val="minor"/>
    </font>
    <font>
      <b/>
      <sz val="11"/>
      <color rgb="FFFFFFFF"/>
      <name val="Calibri"/>
      <family val="2"/>
      <scheme val="minor"/>
    </font>
    <font>
      <i/>
      <sz val="11"/>
      <color rgb="FF000000"/>
      <name val="Calibri"/>
      <family val="2"/>
      <scheme val="minor"/>
    </font>
  </fonts>
  <fills count="6">
    <fill>
      <patternFill patternType="none"/>
    </fill>
    <fill>
      <patternFill patternType="gray125"/>
    </fill>
    <fill>
      <patternFill patternType="solid">
        <fgColor rgb="FF283040"/>
        <bgColor indexed="64"/>
      </patternFill>
    </fill>
    <fill>
      <patternFill patternType="solid">
        <fgColor rgb="FF8AA69B"/>
        <bgColor indexed="64"/>
      </patternFill>
    </fill>
    <fill>
      <patternFill patternType="solid">
        <fgColor rgb="FFFFFFFF"/>
        <bgColor indexed="64"/>
      </patternFill>
    </fill>
    <fill>
      <patternFill patternType="solid">
        <fgColor rgb="FFFFFF00"/>
        <bgColor indexed="64"/>
      </patternFill>
    </fill>
  </fills>
  <borders count="8">
    <border>
      <left/>
      <right/>
      <top/>
      <bottom/>
      <diagonal/>
    </border>
    <border>
      <left/>
      <right/>
      <top/>
      <bottom style="thin">
        <color auto="1"/>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34">
    <xf numFmtId="0" fontId="0" fillId="0" borderId="0" xfId="0"/>
    <xf numFmtId="0" fontId="2" fillId="0" borderId="0" xfId="0" applyFont="1" applyAlignment="1">
      <alignment horizontal="left" vertical="justify"/>
    </xf>
    <xf numFmtId="0" fontId="5" fillId="0" borderId="0" xfId="0" applyFont="1" applyAlignment="1">
      <alignment horizontal="center"/>
    </xf>
    <xf numFmtId="164" fontId="4" fillId="0" borderId="0" xfId="0" applyNumberFormat="1" applyFont="1" applyAlignment="1">
      <alignment horizontal="center"/>
    </xf>
    <xf numFmtId="0" fontId="7" fillId="0" borderId="0" xfId="0" applyFont="1" applyAlignment="1">
      <alignment horizontal="center"/>
    </xf>
    <xf numFmtId="0" fontId="9"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165" fontId="4" fillId="0" borderId="0" xfId="0" applyNumberFormat="1" applyFont="1" applyAlignment="1">
      <alignment horizontal="right" vertical="center"/>
    </xf>
    <xf numFmtId="165" fontId="0" fillId="0" borderId="2" xfId="0" applyNumberFormat="1" applyBorder="1" applyAlignment="1">
      <alignment horizontal="right"/>
    </xf>
    <xf numFmtId="1" fontId="4" fillId="0" borderId="0" xfId="0" applyNumberFormat="1" applyFont="1" applyAlignment="1">
      <alignment horizontal="right"/>
    </xf>
    <xf numFmtId="0" fontId="0" fillId="0" borderId="0" xfId="0"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right"/>
    </xf>
    <xf numFmtId="0" fontId="4" fillId="4" borderId="4" xfId="0" applyFont="1" applyFill="1" applyBorder="1" applyAlignment="1">
      <alignment horizontal="left"/>
    </xf>
    <xf numFmtId="0" fontId="4" fillId="4" borderId="5" xfId="0" applyFont="1" applyFill="1" applyBorder="1" applyAlignment="1">
      <alignment horizontal="left"/>
    </xf>
    <xf numFmtId="0" fontId="4" fillId="4" borderId="6" xfId="0" applyFont="1" applyFill="1" applyBorder="1" applyAlignment="1">
      <alignment horizontal="left"/>
    </xf>
    <xf numFmtId="0" fontId="4" fillId="4" borderId="7" xfId="0" applyFont="1" applyFill="1" applyBorder="1" applyAlignment="1">
      <alignment horizontal="left"/>
    </xf>
    <xf numFmtId="165" fontId="4" fillId="4" borderId="3" xfId="0" applyNumberFormat="1" applyFont="1" applyFill="1" applyBorder="1" applyAlignment="1">
      <alignment horizontal="center"/>
    </xf>
    <xf numFmtId="14" fontId="0" fillId="0" borderId="0" xfId="0" applyNumberFormat="1"/>
    <xf numFmtId="0" fontId="10" fillId="5" borderId="0" xfId="0" applyFont="1" applyFill="1" applyAlignment="1">
      <alignment horizontal="left"/>
    </xf>
    <xf numFmtId="0" fontId="1" fillId="0" borderId="0" xfId="0" applyFont="1" applyAlignment="1">
      <alignment horizontal="left"/>
    </xf>
    <xf numFmtId="164" fontId="10" fillId="5" borderId="0" xfId="0" applyNumberFormat="1" applyFont="1" applyFill="1" applyAlignment="1">
      <alignment horizontal="left"/>
    </xf>
    <xf numFmtId="0" fontId="3" fillId="0" borderId="0" xfId="0" applyFont="1" applyAlignment="1">
      <alignment horizontal="left" vertical="justify"/>
    </xf>
    <xf numFmtId="0" fontId="6" fillId="0" borderId="0" xfId="0" applyFont="1" applyAlignment="1">
      <alignment horizontal="left" vertical="justify"/>
    </xf>
    <xf numFmtId="0" fontId="4" fillId="0" borderId="0" xfId="0" applyFont="1" applyAlignment="1">
      <alignment horizontal="left" vertical="justify" wrapText="1"/>
    </xf>
    <xf numFmtId="0" fontId="8" fillId="0" borderId="0" xfId="0" applyFont="1" applyAlignment="1">
      <alignment horizontal="left" wrapText="1"/>
    </xf>
    <xf numFmtId="0" fontId="4" fillId="0" borderId="0" xfId="0" applyFont="1" applyAlignment="1">
      <alignment horizontal="left" vertical="top" wrapText="1"/>
    </xf>
    <xf numFmtId="0" fontId="4" fillId="0" borderId="0" xfId="0" applyFont="1" applyAlignment="1">
      <alignment horizontal="left"/>
    </xf>
    <xf numFmtId="0" fontId="9" fillId="2" borderId="1" xfId="0" applyFont="1" applyFill="1" applyBorder="1" applyAlignment="1">
      <alignment horizontal="center" vertical="center" wrapText="1"/>
    </xf>
    <xf numFmtId="0" fontId="4" fillId="4" borderId="5" xfId="0" applyFont="1" applyFill="1" applyBorder="1" applyAlignment="1">
      <alignment horizontal="center" wrapText="1"/>
    </xf>
    <xf numFmtId="0" fontId="1" fillId="4" borderId="3" xfId="0" applyFont="1" applyFill="1" applyBorder="1" applyAlignment="1">
      <alignment horizontal="center" wrapText="1"/>
    </xf>
    <xf numFmtId="164" fontId="1" fillId="0" borderId="0" xfId="0" applyNumberFormat="1"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11</xdr:col>
      <xdr:colOff>323858</xdr:colOff>
      <xdr:row>4</xdr:row>
      <xdr:rowOff>56390</xdr:rowOff>
    </xdr:to>
    <xdr:pic>
      <xdr:nvPicPr>
        <xdr:cNvPr id="2" name="Picture 1" descr="auditminer_logo_wordmark-07283ed6.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905500" y="0"/>
          <a:ext cx="3810008" cy="8336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4"/>
  <sheetViews>
    <sheetView workbookViewId="0">
      <selection sqref="A1:D1"/>
    </sheetView>
  </sheetViews>
  <sheetFormatPr defaultRowHeight="14.45"/>
  <cols>
    <col min="1" max="1" width="15.7109375" customWidth="1"/>
    <col min="2" max="2" width="10.7109375" customWidth="1"/>
    <col min="3" max="3" width="37.7109375" customWidth="1"/>
    <col min="4" max="4" width="15.7109375" customWidth="1"/>
    <col min="5" max="11" width="8.7109375" customWidth="1"/>
  </cols>
  <sheetData>
    <row r="1" spans="1:11">
      <c r="A1" s="21" t="s">
        <v>0</v>
      </c>
      <c r="B1" s="21"/>
      <c r="C1" s="21"/>
      <c r="D1" s="21"/>
    </row>
    <row r="2" spans="1:11">
      <c r="A2" s="22" t="s">
        <v>1</v>
      </c>
      <c r="B2" s="22"/>
      <c r="C2" s="22"/>
      <c r="D2" s="22"/>
    </row>
    <row r="3" spans="1:11">
      <c r="A3" s="23" t="s">
        <v>2</v>
      </c>
      <c r="B3" s="23"/>
      <c r="C3" s="23"/>
      <c r="D3" s="23"/>
    </row>
    <row r="4" spans="1:11">
      <c r="A4" s="22" t="s">
        <v>3</v>
      </c>
      <c r="B4" s="22"/>
      <c r="C4" s="22"/>
      <c r="D4" s="22"/>
    </row>
    <row r="6" spans="1:11">
      <c r="A6" s="1" t="s">
        <v>4</v>
      </c>
      <c r="B6" s="24" t="s">
        <v>5</v>
      </c>
      <c r="C6" s="24"/>
      <c r="D6" s="24"/>
      <c r="E6" s="24"/>
      <c r="F6" s="24"/>
      <c r="G6" s="24"/>
      <c r="H6" s="24"/>
      <c r="I6" s="24"/>
      <c r="J6" s="24"/>
      <c r="K6" s="24"/>
    </row>
    <row r="7" spans="1:11">
      <c r="B7" s="24"/>
      <c r="C7" s="24"/>
      <c r="D7" s="24"/>
      <c r="E7" s="24"/>
      <c r="F7" s="24"/>
      <c r="G7" s="24"/>
      <c r="H7" s="24"/>
      <c r="I7" s="24"/>
      <c r="J7" s="24"/>
      <c r="K7" s="24"/>
    </row>
    <row r="9" spans="1:11">
      <c r="A9" s="1" t="s">
        <v>6</v>
      </c>
      <c r="B9" s="26" t="s">
        <v>7</v>
      </c>
      <c r="C9" s="26"/>
      <c r="D9" s="26"/>
      <c r="E9" s="26"/>
      <c r="F9" s="26"/>
      <c r="G9" s="26"/>
      <c r="H9" s="26"/>
      <c r="I9" s="26"/>
      <c r="J9" s="26"/>
      <c r="K9" s="26"/>
    </row>
    <row r="11" spans="1:11" ht="15">
      <c r="A11" s="1" t="s">
        <v>8</v>
      </c>
      <c r="B11" s="28" t="s">
        <v>9</v>
      </c>
      <c r="C11" s="28"/>
      <c r="D11" s="28"/>
      <c r="E11" s="28"/>
      <c r="F11" s="28"/>
      <c r="G11" s="28"/>
      <c r="H11" s="28"/>
      <c r="I11" s="28"/>
      <c r="J11" s="28"/>
      <c r="K11" s="28"/>
    </row>
    <row r="12" spans="1:11" ht="15">
      <c r="B12" s="28"/>
      <c r="C12" s="28"/>
      <c r="D12" s="28"/>
      <c r="E12" s="28"/>
      <c r="F12" s="28"/>
      <c r="G12" s="28"/>
      <c r="H12" s="28"/>
      <c r="I12" s="28"/>
      <c r="J12" s="28"/>
      <c r="K12" s="28"/>
    </row>
    <row r="13" spans="1:11" ht="15">
      <c r="B13" s="28"/>
      <c r="C13" s="28"/>
      <c r="D13" s="28"/>
      <c r="E13" s="28"/>
      <c r="F13" s="28"/>
      <c r="G13" s="28"/>
      <c r="H13" s="28"/>
      <c r="I13" s="28"/>
      <c r="J13" s="28"/>
      <c r="K13" s="28"/>
    </row>
    <row r="15" spans="1:11">
      <c r="B15" s="26" t="s">
        <v>10</v>
      </c>
      <c r="C15" s="26"/>
      <c r="D15" s="26"/>
      <c r="E15" s="26"/>
      <c r="F15" s="26"/>
      <c r="G15" s="26"/>
      <c r="H15" s="26"/>
      <c r="I15" s="26"/>
      <c r="J15" s="26"/>
      <c r="K15" s="26"/>
    </row>
    <row r="16" spans="1:11">
      <c r="B16" s="26"/>
      <c r="C16" s="26"/>
      <c r="D16" s="26"/>
      <c r="E16" s="26"/>
      <c r="F16" s="26"/>
      <c r="G16" s="26"/>
      <c r="H16" s="26"/>
      <c r="I16" s="26"/>
      <c r="J16" s="26"/>
      <c r="K16" s="26"/>
    </row>
    <row r="18" spans="3:12">
      <c r="C18" s="29" t="s">
        <v>11</v>
      </c>
      <c r="D18" s="29"/>
      <c r="E18" s="29"/>
      <c r="F18" s="29"/>
      <c r="G18" s="29"/>
      <c r="H18" s="29"/>
      <c r="I18" s="29"/>
      <c r="J18" s="29"/>
      <c r="K18" s="29"/>
      <c r="L18" s="29"/>
    </row>
    <row r="20" spans="3:12">
      <c r="C20" s="2" t="s">
        <v>12</v>
      </c>
      <c r="D20" s="2" t="s">
        <v>13</v>
      </c>
    </row>
    <row r="21" spans="3:12">
      <c r="C21" s="12" t="s">
        <v>14</v>
      </c>
      <c r="D21" s="11" t="s">
        <v>15</v>
      </c>
    </row>
    <row r="22" spans="3:12">
      <c r="C22" s="12" t="s">
        <v>16</v>
      </c>
      <c r="D22" s="11" t="s">
        <v>17</v>
      </c>
    </row>
    <row r="23" spans="3:12">
      <c r="C23" s="12" t="s">
        <v>18</v>
      </c>
      <c r="D23" s="11" t="s">
        <v>19</v>
      </c>
    </row>
    <row r="24" spans="3:12">
      <c r="C24" s="12" t="s">
        <v>20</v>
      </c>
      <c r="D24" s="11" t="s">
        <v>21</v>
      </c>
    </row>
    <row r="25" spans="3:12">
      <c r="C25" s="12" t="s">
        <v>22</v>
      </c>
      <c r="D25" s="11" t="s">
        <v>23</v>
      </c>
    </row>
    <row r="26" spans="3:12">
      <c r="C26" s="12" t="s">
        <v>24</v>
      </c>
      <c r="D26" s="11" t="s">
        <v>25</v>
      </c>
    </row>
    <row r="27" spans="3:12">
      <c r="C27" s="12" t="s">
        <v>26</v>
      </c>
      <c r="D27" s="11" t="s">
        <v>27</v>
      </c>
    </row>
    <row r="28" spans="3:12">
      <c r="C28" s="12" t="s">
        <v>28</v>
      </c>
      <c r="D28" s="11" t="s">
        <v>29</v>
      </c>
    </row>
    <row r="29" spans="3:12">
      <c r="C29" s="12" t="s">
        <v>30</v>
      </c>
      <c r="D29" s="11" t="s">
        <v>31</v>
      </c>
    </row>
    <row r="30" spans="3:12">
      <c r="C30" s="12" t="s">
        <v>32</v>
      </c>
      <c r="D30" s="11" t="s">
        <v>33</v>
      </c>
    </row>
    <row r="31" spans="3:12">
      <c r="C31" s="12" t="s">
        <v>34</v>
      </c>
      <c r="D31" s="11" t="s">
        <v>35</v>
      </c>
    </row>
    <row r="34" spans="1:11">
      <c r="A34" s="1" t="s">
        <v>36</v>
      </c>
      <c r="B34" s="26" t="s">
        <v>37</v>
      </c>
      <c r="C34" s="26"/>
      <c r="D34" s="26"/>
      <c r="E34" s="26"/>
      <c r="F34" s="26"/>
      <c r="G34" s="26"/>
      <c r="H34" s="26"/>
      <c r="I34" s="26"/>
      <c r="J34" s="26"/>
      <c r="K34" s="26"/>
    </row>
    <row r="35" spans="1:11">
      <c r="B35" s="26"/>
      <c r="C35" s="26"/>
      <c r="D35" s="26"/>
      <c r="E35" s="26"/>
      <c r="F35" s="26"/>
      <c r="G35" s="26"/>
      <c r="H35" s="26"/>
      <c r="I35" s="26"/>
      <c r="J35" s="26"/>
      <c r="K35" s="26"/>
    </row>
    <row r="36" spans="1:11">
      <c r="B36" s="25" t="s">
        <v>38</v>
      </c>
      <c r="C36" s="25"/>
      <c r="D36" s="25"/>
      <c r="E36" s="25"/>
      <c r="F36" s="25"/>
      <c r="G36" s="25"/>
      <c r="H36" s="25"/>
      <c r="I36" s="25"/>
      <c r="J36" s="25"/>
      <c r="K36" s="25"/>
    </row>
    <row r="37" spans="1:11">
      <c r="B37" s="25"/>
      <c r="C37" s="25"/>
      <c r="D37" s="25"/>
      <c r="E37" s="25"/>
      <c r="F37" s="25"/>
      <c r="G37" s="25"/>
      <c r="H37" s="25"/>
      <c r="I37" s="25"/>
      <c r="J37" s="25"/>
      <c r="K37" s="25"/>
    </row>
    <row r="39" spans="1:11" ht="16.899999999999999">
      <c r="A39" s="1" t="s">
        <v>39</v>
      </c>
      <c r="B39" s="4" t="s">
        <v>40</v>
      </c>
      <c r="C39" s="26" t="s">
        <v>41</v>
      </c>
      <c r="D39" s="26"/>
      <c r="E39" s="26"/>
      <c r="F39" s="26"/>
      <c r="G39" s="26"/>
      <c r="H39" s="26"/>
      <c r="I39" s="26"/>
      <c r="J39" s="26"/>
      <c r="K39" s="26"/>
    </row>
    <row r="40" spans="1:11">
      <c r="A40" s="1" t="s">
        <v>42</v>
      </c>
      <c r="C40" s="26"/>
      <c r="D40" s="26"/>
      <c r="E40" s="26"/>
      <c r="F40" s="26"/>
      <c r="G40" s="26"/>
      <c r="H40" s="26"/>
      <c r="I40" s="26"/>
      <c r="J40" s="26"/>
      <c r="K40" s="26"/>
    </row>
    <row r="42" spans="1:11">
      <c r="A42" s="1" t="s">
        <v>43</v>
      </c>
      <c r="B42" s="27" t="s">
        <v>44</v>
      </c>
      <c r="C42" s="27"/>
      <c r="D42" s="27"/>
      <c r="E42" s="27"/>
      <c r="F42" s="27"/>
      <c r="G42" s="27"/>
      <c r="H42" s="27"/>
      <c r="I42" s="27"/>
      <c r="J42" s="27"/>
      <c r="K42" s="27"/>
    </row>
    <row r="43" spans="1:11">
      <c r="B43" s="27" t="s">
        <v>45</v>
      </c>
      <c r="C43" s="27"/>
      <c r="D43" s="27"/>
      <c r="E43" s="27"/>
      <c r="F43" s="27"/>
      <c r="G43" s="27"/>
      <c r="H43" s="27"/>
      <c r="I43" s="27"/>
      <c r="J43" s="27"/>
      <c r="K43" s="27"/>
    </row>
    <row r="44" spans="1:11">
      <c r="B44" s="27"/>
      <c r="C44" s="27"/>
      <c r="D44" s="27"/>
      <c r="E44" s="27"/>
      <c r="F44" s="27"/>
      <c r="G44" s="27"/>
      <c r="H44" s="27"/>
      <c r="I44" s="27"/>
      <c r="J44" s="27"/>
      <c r="K44" s="27"/>
    </row>
  </sheetData>
  <mergeCells count="14">
    <mergeCell ref="B36:K37"/>
    <mergeCell ref="C39:K40"/>
    <mergeCell ref="B42:K42"/>
    <mergeCell ref="B43:K44"/>
    <mergeCell ref="B9:K9"/>
    <mergeCell ref="B11:K13"/>
    <mergeCell ref="B15:K16"/>
    <mergeCell ref="C18:L18"/>
    <mergeCell ref="B34:K35"/>
    <mergeCell ref="A1:D1"/>
    <mergeCell ref="A2:D2"/>
    <mergeCell ref="A3:D3"/>
    <mergeCell ref="A4:D4"/>
    <mergeCell ref="B6:K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tabSelected="1" workbookViewId="0">
      <pane xSplit="3" ySplit="7" topLeftCell="D8" activePane="bottomRight" state="frozen"/>
      <selection pane="bottomRight" activeCell="B8" sqref="B8"/>
      <selection pane="bottomLeft" activeCell="A8" sqref="A8"/>
      <selection pane="topRight" activeCell="E1" sqref="E1"/>
    </sheetView>
  </sheetViews>
  <sheetFormatPr defaultRowHeight="15" customHeight="1"/>
  <cols>
    <col min="1" max="2" width="13.7109375" customWidth="1"/>
    <col min="3" max="3" width="12.85546875" bestFit="1" customWidth="1"/>
    <col min="4" max="4" width="4.7109375" customWidth="1"/>
    <col min="5" max="7" width="12.7109375" customWidth="1"/>
    <col min="8" max="8" width="4.7109375" customWidth="1"/>
    <col min="9" max="10" width="12.7109375" customWidth="1"/>
    <col min="11" max="11" width="4.7109375" customWidth="1"/>
    <col min="12" max="13" width="12.7109375" customWidth="1"/>
    <col min="14" max="17" width="9.28515625" customWidth="1"/>
  </cols>
  <sheetData>
    <row r="1" spans="1:16">
      <c r="A1" s="21" t="str">
        <f>Notes!A1</f>
        <v>Plan Name</v>
      </c>
      <c r="B1" s="21"/>
      <c r="C1" s="21"/>
    </row>
    <row r="2" spans="1:16">
      <c r="A2" s="22" t="s">
        <v>46</v>
      </c>
      <c r="B2" s="22"/>
      <c r="C2" s="22"/>
    </row>
    <row r="3" spans="1:16">
      <c r="A3" s="23" t="str">
        <f>Notes!A3</f>
        <v>Plan Year End</v>
      </c>
      <c r="B3" s="23"/>
      <c r="C3" s="23"/>
    </row>
    <row r="4" spans="1:16">
      <c r="A4" s="22" t="s">
        <v>3</v>
      </c>
      <c r="B4" s="22"/>
      <c r="C4" s="22"/>
    </row>
    <row r="5" spans="1:16"/>
    <row r="6" spans="1:16">
      <c r="E6" s="30"/>
      <c r="F6" s="30"/>
      <c r="G6" s="30"/>
      <c r="H6" s="30"/>
      <c r="I6" s="30"/>
      <c r="J6" s="30"/>
      <c r="L6" s="30" t="s">
        <v>47</v>
      </c>
      <c r="M6" s="30"/>
    </row>
    <row r="7" spans="1:16" ht="45.75">
      <c r="A7" s="6" t="s">
        <v>48</v>
      </c>
      <c r="B7" s="6" t="s">
        <v>49</v>
      </c>
      <c r="C7" s="6" t="s">
        <v>50</v>
      </c>
      <c r="D7" s="12"/>
      <c r="E7" s="7" t="s">
        <v>51</v>
      </c>
      <c r="F7" s="7" t="s">
        <v>52</v>
      </c>
      <c r="G7" s="7" t="s">
        <v>53</v>
      </c>
      <c r="H7" s="12"/>
      <c r="I7" s="5" t="s">
        <v>54</v>
      </c>
      <c r="J7" s="5" t="s">
        <v>55</v>
      </c>
      <c r="K7" s="12"/>
      <c r="L7" s="7" t="s">
        <v>47</v>
      </c>
      <c r="M7" s="7" t="s">
        <v>56</v>
      </c>
      <c r="N7" s="12"/>
      <c r="O7" s="12"/>
      <c r="P7" s="12"/>
    </row>
    <row r="8" spans="1:16">
      <c r="A8" s="20"/>
      <c r="B8" s="20"/>
      <c r="C8" s="13">
        <f>IFERROR(IF(B8-A8=0,0,IF(+B8-A8&lt;0,NETWORKDAYS(A8,B8,Holidays!$B$9:$B$142)+1,NETWORKDAYS(A8,B8,Holidays!$B$9:$B$142)-1)),"-")</f>
        <v>0</v>
      </c>
      <c r="D8" s="13"/>
      <c r="G8" s="8">
        <f>E8+F8</f>
        <v>0</v>
      </c>
      <c r="H8" s="13"/>
      <c r="J8" s="8">
        <f t="shared" ref="J8:J12" si="0">G8+I8</f>
        <v>0</v>
      </c>
      <c r="K8" s="13"/>
      <c r="M8" s="8">
        <f t="shared" ref="M8:M12" si="1">L8</f>
        <v>0</v>
      </c>
      <c r="N8" s="13"/>
      <c r="O8" s="13"/>
      <c r="P8" s="13"/>
    </row>
    <row r="9" spans="1:16">
      <c r="C9" s="13">
        <f>IFERROR(IF(B9-A9=0,0,IF(+B9-A9&lt;0,NETWORKDAYS(A9,B9,Holidays!$B$9:$B$142)+1,NETWORKDAYS(A9,B9,Holidays!$B$9:$B$142)-1)),"-")</f>
        <v>0</v>
      </c>
      <c r="D9" s="13"/>
      <c r="G9" s="8">
        <f t="shared" ref="G9:G12" si="2">E9+F9</f>
        <v>0</v>
      </c>
      <c r="H9" s="13"/>
      <c r="J9" s="8">
        <f t="shared" si="0"/>
        <v>0</v>
      </c>
      <c r="K9" s="13"/>
      <c r="M9" s="8">
        <f t="shared" si="1"/>
        <v>0</v>
      </c>
      <c r="N9" s="13"/>
      <c r="O9" s="13"/>
      <c r="P9" s="13"/>
    </row>
    <row r="10" spans="1:16">
      <c r="C10" s="13">
        <f>IFERROR(IF(B10-A10=0,0,IF(+B10-A10&lt;0,NETWORKDAYS(A10,B10,Holidays!$B$9:$B$142)+1,NETWORKDAYS(A10,B10,Holidays!$B$9:$B$142)-1)),"-")</f>
        <v>0</v>
      </c>
      <c r="D10" s="13"/>
      <c r="G10" s="8">
        <f t="shared" si="2"/>
        <v>0</v>
      </c>
      <c r="H10" s="13"/>
      <c r="J10" s="8">
        <f t="shared" si="0"/>
        <v>0</v>
      </c>
      <c r="K10" s="13"/>
      <c r="M10" s="8">
        <f t="shared" si="1"/>
        <v>0</v>
      </c>
      <c r="N10" s="13"/>
      <c r="O10" s="13"/>
      <c r="P10" s="13"/>
    </row>
    <row r="11" spans="1:16">
      <c r="C11" s="13">
        <f>IFERROR(IF(B11-A11=0,0,IF(+B11-A11&lt;0,NETWORKDAYS(A11,B11,Holidays!$B$9:$B$142)+1,NETWORKDAYS(A11,B11,Holidays!$B$9:$B$142)-1)),"-")</f>
        <v>0</v>
      </c>
      <c r="D11" s="13"/>
      <c r="G11" s="8">
        <f t="shared" si="2"/>
        <v>0</v>
      </c>
      <c r="H11" s="13"/>
      <c r="J11" s="8">
        <f t="shared" si="0"/>
        <v>0</v>
      </c>
      <c r="K11" s="13"/>
      <c r="M11" s="8">
        <f t="shared" si="1"/>
        <v>0</v>
      </c>
      <c r="N11" s="13"/>
      <c r="O11" s="13"/>
      <c r="P11" s="13"/>
    </row>
    <row r="12" spans="1:16">
      <c r="C12" s="13">
        <f>IFERROR(IF(B12-A12=0,0,IF(+B12-A12&lt;0,NETWORKDAYS(A12,B12,Holidays!$B$9:$B$142)+1,NETWORKDAYS(A12,B12,Holidays!$B$9:$B$142)-1)),"-")</f>
        <v>0</v>
      </c>
      <c r="D12" s="13"/>
      <c r="G12" s="8">
        <f t="shared" si="2"/>
        <v>0</v>
      </c>
      <c r="H12" s="13"/>
      <c r="J12" s="8">
        <f t="shared" si="0"/>
        <v>0</v>
      </c>
      <c r="K12" s="13"/>
      <c r="M12" s="8">
        <f t="shared" si="1"/>
        <v>0</v>
      </c>
      <c r="N12" s="13"/>
      <c r="O12" s="13"/>
      <c r="P12" s="13"/>
    </row>
    <row r="13" spans="1:16">
      <c r="E13" s="9">
        <f>SUM(Schedule!$E$8:$E$12)</f>
        <v>0</v>
      </c>
      <c r="F13" s="9">
        <f>SUM(Schedule!$F$8:$F$12)</f>
        <v>0</v>
      </c>
      <c r="G13" s="9">
        <f>SUM(Schedule!$G$8:$G$12)</f>
        <v>0</v>
      </c>
      <c r="I13" s="9">
        <f>SUM(Schedule!$I$8:$I$12)</f>
        <v>0</v>
      </c>
      <c r="J13" s="9">
        <f>SUM(Schedule!$J$8:$J$12)</f>
        <v>0</v>
      </c>
      <c r="L13" s="9">
        <f>SUM(Schedule!$L$8:$L$12)</f>
        <v>0</v>
      </c>
      <c r="M13" s="9">
        <f>SUM(Schedule!$M$8:$M$12)</f>
        <v>0</v>
      </c>
    </row>
    <row r="15" spans="1:16">
      <c r="B15" s="14" t="s">
        <v>57</v>
      </c>
      <c r="C15" s="10">
        <f>AVERAGE(Schedule!$C$8:$C$12)</f>
        <v>0</v>
      </c>
    </row>
    <row r="16" spans="1:16">
      <c r="B16" s="14" t="s">
        <v>58</v>
      </c>
      <c r="C16" s="10">
        <f>MODE(Schedule!$C$8:$C$12)</f>
        <v>0</v>
      </c>
    </row>
    <row r="17"/>
    <row r="18"/>
    <row r="19"/>
    <row r="20"/>
    <row r="21"/>
    <row r="22"/>
    <row r="23"/>
    <row r="24"/>
    <row r="25"/>
    <row r="26"/>
    <row r="27"/>
    <row r="28"/>
    <row r="29"/>
    <row r="30"/>
    <row r="31"/>
    <row r="32"/>
    <row r="35"/>
    <row r="36"/>
  </sheetData>
  <mergeCells count="6">
    <mergeCell ref="L6:M6"/>
    <mergeCell ref="E6:J6"/>
    <mergeCell ref="A1:C1"/>
    <mergeCell ref="A2:C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
  <sheetViews>
    <sheetView workbookViewId="0">
      <selection sqref="A1:D1"/>
    </sheetView>
  </sheetViews>
  <sheetFormatPr defaultRowHeight="14.45"/>
  <cols>
    <col min="1" max="1" width="4.7109375" customWidth="1"/>
    <col min="2" max="2" width="22.7109375" customWidth="1"/>
    <col min="3" max="5" width="18.7109375" customWidth="1"/>
    <col min="6" max="6" width="19.7109375" customWidth="1"/>
    <col min="7" max="7" width="4.7109375" customWidth="1"/>
  </cols>
  <sheetData>
    <row r="1" spans="1:7">
      <c r="A1" s="21" t="str">
        <f>Notes!A1</f>
        <v>Plan Name</v>
      </c>
      <c r="B1" s="21"/>
      <c r="C1" s="21"/>
      <c r="D1" s="21"/>
    </row>
    <row r="2" spans="1:7">
      <c r="A2" s="22" t="s">
        <v>59</v>
      </c>
      <c r="B2" s="22"/>
      <c r="C2" s="22"/>
      <c r="D2" s="22"/>
    </row>
    <row r="3" spans="1:7">
      <c r="A3" s="23" t="str">
        <f>Notes!A3</f>
        <v>Plan Year End</v>
      </c>
      <c r="B3" s="23"/>
      <c r="C3" s="23"/>
      <c r="D3" s="23"/>
    </row>
    <row r="4" spans="1:7">
      <c r="A4" s="22" t="s">
        <v>3</v>
      </c>
      <c r="B4" s="22"/>
      <c r="C4" s="22"/>
      <c r="D4" s="22"/>
    </row>
    <row r="6" spans="1:7">
      <c r="B6" s="32" t="s">
        <v>60</v>
      </c>
      <c r="C6" s="32"/>
      <c r="D6" s="32"/>
      <c r="E6" s="32"/>
      <c r="F6" s="32"/>
      <c r="G6" s="15"/>
    </row>
    <row r="7" spans="1:7">
      <c r="B7" s="16" t="s">
        <v>61</v>
      </c>
      <c r="C7" s="31" t="s">
        <v>62</v>
      </c>
      <c r="D7" s="31"/>
      <c r="E7" s="31"/>
      <c r="F7" s="16" t="s">
        <v>63</v>
      </c>
    </row>
    <row r="8" spans="1:7">
      <c r="B8" s="17" t="s">
        <v>64</v>
      </c>
      <c r="C8" s="31"/>
      <c r="D8" s="31"/>
      <c r="E8" s="31"/>
      <c r="F8" s="17" t="s">
        <v>65</v>
      </c>
    </row>
    <row r="9" spans="1:7">
      <c r="B9" s="17" t="s">
        <v>66</v>
      </c>
      <c r="C9" s="29"/>
      <c r="D9" s="29"/>
      <c r="E9" s="29"/>
      <c r="F9" s="17" t="s">
        <v>67</v>
      </c>
    </row>
    <row r="10" spans="1:7">
      <c r="B10" s="17" t="s">
        <v>68</v>
      </c>
      <c r="C10" s="29"/>
      <c r="D10" s="29"/>
      <c r="E10" s="29"/>
      <c r="F10" s="17"/>
    </row>
    <row r="11" spans="1:7">
      <c r="B11" s="16" t="s">
        <v>69</v>
      </c>
      <c r="C11" s="16" t="s">
        <v>70</v>
      </c>
      <c r="D11" s="16" t="s">
        <v>64</v>
      </c>
      <c r="E11" s="16" t="s">
        <v>64</v>
      </c>
      <c r="F11" s="17"/>
    </row>
    <row r="12" spans="1:7">
      <c r="B12" s="17" t="s">
        <v>71</v>
      </c>
      <c r="C12" s="17" t="s">
        <v>72</v>
      </c>
      <c r="D12" s="17" t="s">
        <v>73</v>
      </c>
      <c r="E12" s="17" t="s">
        <v>74</v>
      </c>
      <c r="F12" s="17"/>
    </row>
    <row r="13" spans="1:7">
      <c r="B13" s="17" t="s">
        <v>75</v>
      </c>
      <c r="C13" s="17"/>
      <c r="D13" s="17" t="s">
        <v>76</v>
      </c>
      <c r="E13" s="17" t="s">
        <v>77</v>
      </c>
      <c r="F13" s="17"/>
    </row>
    <row r="14" spans="1:7">
      <c r="B14" s="18" t="s">
        <v>78</v>
      </c>
      <c r="C14" s="18"/>
      <c r="D14" s="18"/>
      <c r="E14" s="18"/>
      <c r="F14" s="18"/>
    </row>
    <row r="15" spans="1:7">
      <c r="C15" s="19">
        <v>0</v>
      </c>
      <c r="D15" s="19">
        <v>0</v>
      </c>
      <c r="E15" s="19">
        <v>0</v>
      </c>
      <c r="F15" s="19">
        <v>0</v>
      </c>
    </row>
  </sheetData>
  <mergeCells count="8">
    <mergeCell ref="C7:E8"/>
    <mergeCell ref="C9:E9"/>
    <mergeCell ref="C10:E10"/>
    <mergeCell ref="A1:D1"/>
    <mergeCell ref="A2:D2"/>
    <mergeCell ref="A3:D3"/>
    <mergeCell ref="A4:D4"/>
    <mergeCell ref="B6: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2"/>
  <sheetViews>
    <sheetView workbookViewId="0"/>
  </sheetViews>
  <sheetFormatPr defaultRowHeight="14.45"/>
  <cols>
    <col min="1" max="2" width="15.7109375" customWidth="1"/>
    <col min="3" max="3" width="4.7109375" customWidth="1"/>
  </cols>
  <sheetData>
    <row r="1" spans="1:4">
      <c r="A1" s="22" t="s">
        <v>79</v>
      </c>
      <c r="B1" s="22"/>
      <c r="C1" s="22"/>
      <c r="D1" s="22"/>
    </row>
    <row r="2" spans="1:4">
      <c r="A2" s="22" t="s">
        <v>80</v>
      </c>
      <c r="B2" s="22"/>
      <c r="C2" s="22"/>
      <c r="D2" s="22"/>
    </row>
    <row r="3" spans="1:4">
      <c r="A3" s="33" t="s">
        <v>81</v>
      </c>
      <c r="B3" s="33"/>
      <c r="C3" s="33"/>
      <c r="D3" s="33"/>
    </row>
    <row r="4" spans="1:4">
      <c r="A4" s="22" t="s">
        <v>3</v>
      </c>
      <c r="B4" s="22"/>
      <c r="C4" s="22"/>
      <c r="D4" s="22"/>
    </row>
    <row r="6" spans="1:4">
      <c r="A6" s="29" t="s">
        <v>11</v>
      </c>
      <c r="B6" s="29"/>
      <c r="C6" s="29"/>
    </row>
    <row r="8" spans="1:4">
      <c r="A8" s="2" t="s">
        <v>12</v>
      </c>
      <c r="B8" s="2" t="s">
        <v>13</v>
      </c>
    </row>
    <row r="9" spans="1:4">
      <c r="A9" s="12" t="s">
        <v>82</v>
      </c>
      <c r="B9" s="3">
        <v>43101</v>
      </c>
    </row>
    <row r="10" spans="1:4">
      <c r="A10" s="12" t="s">
        <v>16</v>
      </c>
      <c r="B10" s="3">
        <v>43115</v>
      </c>
    </row>
    <row r="11" spans="1:4">
      <c r="A11" s="12" t="s">
        <v>18</v>
      </c>
      <c r="B11" s="3">
        <v>43150</v>
      </c>
    </row>
    <row r="12" spans="1:4">
      <c r="A12" s="12" t="s">
        <v>20</v>
      </c>
      <c r="B12" s="3">
        <v>43248</v>
      </c>
    </row>
    <row r="13" spans="1:4">
      <c r="A13" s="12" t="s">
        <v>24</v>
      </c>
      <c r="B13" s="3">
        <v>43285</v>
      </c>
    </row>
    <row r="14" spans="1:4">
      <c r="A14" s="12" t="s">
        <v>26</v>
      </c>
      <c r="B14" s="3">
        <v>43346</v>
      </c>
    </row>
    <row r="15" spans="1:4">
      <c r="A15" s="12" t="s">
        <v>28</v>
      </c>
      <c r="B15" s="3">
        <v>43381</v>
      </c>
    </row>
    <row r="16" spans="1:4">
      <c r="A16" s="12" t="s">
        <v>83</v>
      </c>
      <c r="B16" s="3">
        <v>43415</v>
      </c>
    </row>
    <row r="17" spans="1:2">
      <c r="A17" s="12" t="s">
        <v>30</v>
      </c>
      <c r="B17" s="3">
        <v>43416</v>
      </c>
    </row>
    <row r="18" spans="1:2">
      <c r="A18" s="12" t="s">
        <v>32</v>
      </c>
      <c r="B18" s="3">
        <v>43426</v>
      </c>
    </row>
    <row r="19" spans="1:2">
      <c r="A19" s="12" t="s">
        <v>34</v>
      </c>
      <c r="B19" s="3">
        <v>43459</v>
      </c>
    </row>
    <row r="20" spans="1:2">
      <c r="A20" s="12" t="s">
        <v>82</v>
      </c>
      <c r="B20" s="3">
        <v>43466</v>
      </c>
    </row>
    <row r="21" spans="1:2">
      <c r="A21" s="12" t="s">
        <v>16</v>
      </c>
      <c r="B21" s="3">
        <v>43486</v>
      </c>
    </row>
    <row r="22" spans="1:2">
      <c r="A22" s="12" t="s">
        <v>18</v>
      </c>
      <c r="B22" s="3">
        <v>43514</v>
      </c>
    </row>
    <row r="23" spans="1:2">
      <c r="A23" s="12" t="s">
        <v>20</v>
      </c>
      <c r="B23" s="3">
        <v>43612</v>
      </c>
    </row>
    <row r="24" spans="1:2">
      <c r="A24" s="12" t="s">
        <v>24</v>
      </c>
      <c r="B24" s="3">
        <v>43650</v>
      </c>
    </row>
    <row r="25" spans="1:2">
      <c r="A25" s="12" t="s">
        <v>26</v>
      </c>
      <c r="B25" s="3">
        <v>43710</v>
      </c>
    </row>
    <row r="26" spans="1:2">
      <c r="A26" s="12" t="s">
        <v>28</v>
      </c>
      <c r="B26" s="3">
        <v>43752</v>
      </c>
    </row>
    <row r="27" spans="1:2">
      <c r="A27" s="12" t="s">
        <v>83</v>
      </c>
      <c r="B27" s="3">
        <v>43780</v>
      </c>
    </row>
    <row r="28" spans="1:2">
      <c r="A28" s="12" t="s">
        <v>32</v>
      </c>
      <c r="B28" s="3">
        <v>43797</v>
      </c>
    </row>
    <row r="29" spans="1:2">
      <c r="A29" s="12" t="s">
        <v>34</v>
      </c>
      <c r="B29" s="3">
        <v>43824</v>
      </c>
    </row>
    <row r="30" spans="1:2">
      <c r="A30" s="12" t="s">
        <v>82</v>
      </c>
      <c r="B30" s="3">
        <v>43831</v>
      </c>
    </row>
    <row r="31" spans="1:2">
      <c r="A31" s="12" t="s">
        <v>16</v>
      </c>
      <c r="B31" s="3">
        <v>43850</v>
      </c>
    </row>
    <row r="32" spans="1:2">
      <c r="A32" s="12" t="s">
        <v>18</v>
      </c>
      <c r="B32" s="3">
        <v>43878</v>
      </c>
    </row>
    <row r="33" spans="1:2">
      <c r="A33" s="12" t="s">
        <v>20</v>
      </c>
      <c r="B33" s="3">
        <v>43976</v>
      </c>
    </row>
    <row r="34" spans="1:2">
      <c r="A34" s="12" t="s">
        <v>84</v>
      </c>
      <c r="B34" s="3">
        <v>44015</v>
      </c>
    </row>
    <row r="35" spans="1:2">
      <c r="A35" s="12" t="s">
        <v>24</v>
      </c>
      <c r="B35" s="3">
        <v>44016</v>
      </c>
    </row>
    <row r="36" spans="1:2">
      <c r="A36" s="12" t="s">
        <v>26</v>
      </c>
      <c r="B36" s="3">
        <v>44081</v>
      </c>
    </row>
    <row r="37" spans="1:2">
      <c r="A37" s="12" t="s">
        <v>28</v>
      </c>
      <c r="B37" s="3">
        <v>44116</v>
      </c>
    </row>
    <row r="38" spans="1:2">
      <c r="A38" s="12" t="s">
        <v>83</v>
      </c>
      <c r="B38" s="3">
        <v>44146</v>
      </c>
    </row>
    <row r="39" spans="1:2">
      <c r="A39" s="12" t="s">
        <v>32</v>
      </c>
      <c r="B39" s="3">
        <v>44161</v>
      </c>
    </row>
    <row r="40" spans="1:2">
      <c r="A40" s="12" t="s">
        <v>34</v>
      </c>
      <c r="B40" s="3">
        <v>44190</v>
      </c>
    </row>
    <row r="41" spans="1:2">
      <c r="A41" s="12" t="s">
        <v>82</v>
      </c>
      <c r="B41" s="3">
        <v>44197</v>
      </c>
    </row>
    <row r="42" spans="1:2">
      <c r="A42" s="12" t="s">
        <v>16</v>
      </c>
      <c r="B42" s="3">
        <v>44214</v>
      </c>
    </row>
    <row r="43" spans="1:2">
      <c r="A43" s="12" t="s">
        <v>18</v>
      </c>
      <c r="B43" s="3">
        <v>44242</v>
      </c>
    </row>
    <row r="44" spans="1:2">
      <c r="A44" s="12" t="s">
        <v>20</v>
      </c>
      <c r="B44" s="3">
        <v>44347</v>
      </c>
    </row>
    <row r="45" spans="1:2">
      <c r="A45" s="12" t="s">
        <v>85</v>
      </c>
      <c r="B45" s="3">
        <v>44365</v>
      </c>
    </row>
    <row r="46" spans="1:2">
      <c r="A46" s="12" t="s">
        <v>22</v>
      </c>
      <c r="B46" s="3">
        <v>44366</v>
      </c>
    </row>
    <row r="47" spans="1:2">
      <c r="A47" s="12" t="s">
        <v>24</v>
      </c>
      <c r="B47" s="3">
        <v>44381</v>
      </c>
    </row>
    <row r="48" spans="1:2">
      <c r="A48" s="12" t="s">
        <v>84</v>
      </c>
      <c r="B48" s="3">
        <v>44382</v>
      </c>
    </row>
    <row r="49" spans="1:2">
      <c r="A49" s="12" t="s">
        <v>26</v>
      </c>
      <c r="B49" s="3">
        <v>44445</v>
      </c>
    </row>
    <row r="50" spans="1:2">
      <c r="A50" s="12" t="s">
        <v>28</v>
      </c>
      <c r="B50" s="3">
        <v>44480</v>
      </c>
    </row>
    <row r="51" spans="1:2">
      <c r="A51" s="12" t="s">
        <v>83</v>
      </c>
      <c r="B51" s="3">
        <v>44511</v>
      </c>
    </row>
    <row r="52" spans="1:2">
      <c r="A52" s="12" t="s">
        <v>32</v>
      </c>
      <c r="B52" s="3">
        <v>44525</v>
      </c>
    </row>
    <row r="53" spans="1:2">
      <c r="A53" s="12" t="s">
        <v>86</v>
      </c>
      <c r="B53" s="3">
        <v>44554</v>
      </c>
    </row>
    <row r="54" spans="1:2">
      <c r="A54" s="12" t="s">
        <v>34</v>
      </c>
      <c r="B54" s="3">
        <v>44555</v>
      </c>
    </row>
    <row r="55" spans="1:2">
      <c r="A55" s="12" t="s">
        <v>14</v>
      </c>
      <c r="B55" s="3">
        <v>44561</v>
      </c>
    </row>
    <row r="56" spans="1:2">
      <c r="A56" s="12" t="s">
        <v>82</v>
      </c>
      <c r="B56" s="3">
        <v>44562</v>
      </c>
    </row>
    <row r="57" spans="1:2">
      <c r="A57" s="12" t="s">
        <v>16</v>
      </c>
      <c r="B57" s="3">
        <v>44578</v>
      </c>
    </row>
    <row r="58" spans="1:2">
      <c r="A58" s="12" t="s">
        <v>18</v>
      </c>
      <c r="B58" s="3">
        <v>44613</v>
      </c>
    </row>
    <row r="59" spans="1:2">
      <c r="A59" s="12" t="s">
        <v>20</v>
      </c>
      <c r="B59" s="3">
        <v>44711</v>
      </c>
    </row>
    <row r="60" spans="1:2">
      <c r="A60" s="12" t="s">
        <v>22</v>
      </c>
      <c r="B60" s="3">
        <v>44731</v>
      </c>
    </row>
    <row r="61" spans="1:2">
      <c r="A61" s="12" t="s">
        <v>85</v>
      </c>
      <c r="B61" s="3">
        <v>44732</v>
      </c>
    </row>
    <row r="62" spans="1:2">
      <c r="A62" s="12" t="s">
        <v>24</v>
      </c>
      <c r="B62" s="3">
        <v>44746</v>
      </c>
    </row>
    <row r="63" spans="1:2">
      <c r="A63" s="12" t="s">
        <v>26</v>
      </c>
      <c r="B63" s="3">
        <v>44809</v>
      </c>
    </row>
    <row r="64" spans="1:2">
      <c r="A64" s="12" t="s">
        <v>28</v>
      </c>
      <c r="B64" s="3">
        <v>44844</v>
      </c>
    </row>
    <row r="65" spans="1:2">
      <c r="A65" s="12" t="s">
        <v>83</v>
      </c>
      <c r="B65" s="3">
        <v>44876</v>
      </c>
    </row>
    <row r="66" spans="1:2">
      <c r="A66" s="12" t="s">
        <v>32</v>
      </c>
      <c r="B66" s="3">
        <v>44889</v>
      </c>
    </row>
    <row r="67" spans="1:2">
      <c r="A67" s="12" t="s">
        <v>34</v>
      </c>
      <c r="B67" s="3">
        <v>44920</v>
      </c>
    </row>
    <row r="68" spans="1:2">
      <c r="A68" s="12" t="s">
        <v>86</v>
      </c>
      <c r="B68" s="3">
        <v>44921</v>
      </c>
    </row>
    <row r="69" spans="1:2">
      <c r="A69" s="12" t="s">
        <v>82</v>
      </c>
      <c r="B69" s="3">
        <v>44927</v>
      </c>
    </row>
    <row r="70" spans="1:2">
      <c r="A70" s="12" t="s">
        <v>14</v>
      </c>
      <c r="B70" s="3">
        <v>44928</v>
      </c>
    </row>
    <row r="71" spans="1:2">
      <c r="A71" s="12" t="s">
        <v>16</v>
      </c>
      <c r="B71" s="3">
        <v>44942</v>
      </c>
    </row>
    <row r="72" spans="1:2">
      <c r="A72" s="12" t="s">
        <v>18</v>
      </c>
      <c r="B72" s="3">
        <v>44977</v>
      </c>
    </row>
    <row r="73" spans="1:2">
      <c r="A73" s="12" t="s">
        <v>20</v>
      </c>
      <c r="B73" s="3">
        <v>45075</v>
      </c>
    </row>
    <row r="74" spans="1:2">
      <c r="A74" s="12" t="s">
        <v>22</v>
      </c>
      <c r="B74" s="3">
        <v>45096</v>
      </c>
    </row>
    <row r="75" spans="1:2">
      <c r="A75" s="12" t="s">
        <v>24</v>
      </c>
      <c r="B75" s="3">
        <v>45111</v>
      </c>
    </row>
    <row r="76" spans="1:2">
      <c r="A76" s="12" t="s">
        <v>26</v>
      </c>
      <c r="B76" s="3">
        <v>45173</v>
      </c>
    </row>
    <row r="77" spans="1:2">
      <c r="A77" s="12" t="s">
        <v>28</v>
      </c>
      <c r="B77" s="3">
        <v>45208</v>
      </c>
    </row>
    <row r="78" spans="1:2">
      <c r="A78" s="12" t="s">
        <v>30</v>
      </c>
      <c r="B78" s="3">
        <v>45240</v>
      </c>
    </row>
    <row r="79" spans="1:2">
      <c r="A79" s="12" t="s">
        <v>83</v>
      </c>
      <c r="B79" s="3">
        <v>45241</v>
      </c>
    </row>
    <row r="80" spans="1:2">
      <c r="A80" s="12" t="s">
        <v>32</v>
      </c>
      <c r="B80" s="3">
        <v>45253</v>
      </c>
    </row>
    <row r="81" spans="1:2">
      <c r="A81" s="12" t="s">
        <v>34</v>
      </c>
      <c r="B81" s="3">
        <v>45285</v>
      </c>
    </row>
    <row r="82" spans="1:2">
      <c r="A82" s="12" t="s">
        <v>82</v>
      </c>
      <c r="B82" s="3">
        <v>45292</v>
      </c>
    </row>
    <row r="83" spans="1:2">
      <c r="A83" s="12" t="s">
        <v>16</v>
      </c>
      <c r="B83" s="3">
        <v>45306</v>
      </c>
    </row>
    <row r="84" spans="1:2">
      <c r="A84" s="12" t="s">
        <v>18</v>
      </c>
      <c r="B84" s="3">
        <v>45341</v>
      </c>
    </row>
    <row r="85" spans="1:2">
      <c r="A85" s="12" t="s">
        <v>20</v>
      </c>
      <c r="B85" s="3">
        <v>45439</v>
      </c>
    </row>
    <row r="86" spans="1:2">
      <c r="A86" s="12" t="s">
        <v>22</v>
      </c>
      <c r="B86" s="3">
        <v>45462</v>
      </c>
    </row>
    <row r="87" spans="1:2">
      <c r="A87" s="12" t="s">
        <v>24</v>
      </c>
      <c r="B87" s="3">
        <v>45477</v>
      </c>
    </row>
    <row r="88" spans="1:2">
      <c r="A88" s="12" t="s">
        <v>26</v>
      </c>
      <c r="B88" s="3">
        <v>45537</v>
      </c>
    </row>
    <row r="89" spans="1:2">
      <c r="A89" s="12" t="s">
        <v>28</v>
      </c>
      <c r="B89" s="3">
        <v>45579</v>
      </c>
    </row>
    <row r="90" spans="1:2">
      <c r="A90" s="12" t="s">
        <v>83</v>
      </c>
      <c r="B90" s="3">
        <v>45607</v>
      </c>
    </row>
    <row r="91" spans="1:2">
      <c r="A91" s="12" t="s">
        <v>32</v>
      </c>
      <c r="B91" s="3">
        <v>45624</v>
      </c>
    </row>
    <row r="92" spans="1:2">
      <c r="A92" s="12" t="s">
        <v>34</v>
      </c>
      <c r="B92" s="3">
        <v>45651</v>
      </c>
    </row>
    <row r="93" spans="1:2">
      <c r="A93" s="12" t="s">
        <v>82</v>
      </c>
      <c r="B93" s="3">
        <v>45658</v>
      </c>
    </row>
    <row r="94" spans="1:2">
      <c r="A94" s="12" t="s">
        <v>16</v>
      </c>
      <c r="B94" s="3">
        <v>45677</v>
      </c>
    </row>
    <row r="95" spans="1:2">
      <c r="A95" s="12" t="s">
        <v>18</v>
      </c>
      <c r="B95" s="3">
        <v>45705</v>
      </c>
    </row>
    <row r="96" spans="1:2">
      <c r="A96" s="12" t="s">
        <v>20</v>
      </c>
      <c r="B96" s="3">
        <v>45803</v>
      </c>
    </row>
    <row r="97" spans="1:2">
      <c r="A97" s="12" t="s">
        <v>22</v>
      </c>
      <c r="B97" s="3">
        <v>45827</v>
      </c>
    </row>
    <row r="98" spans="1:2">
      <c r="A98" s="12" t="s">
        <v>24</v>
      </c>
      <c r="B98" s="3">
        <v>45842</v>
      </c>
    </row>
    <row r="99" spans="1:2">
      <c r="A99" s="12" t="s">
        <v>26</v>
      </c>
      <c r="B99" s="3">
        <v>45901</v>
      </c>
    </row>
    <row r="100" spans="1:2">
      <c r="A100" s="12" t="s">
        <v>28</v>
      </c>
      <c r="B100" s="3">
        <v>45943</v>
      </c>
    </row>
    <row r="101" spans="1:2">
      <c r="A101" s="12" t="s">
        <v>83</v>
      </c>
      <c r="B101" s="3">
        <v>45972</v>
      </c>
    </row>
    <row r="102" spans="1:2">
      <c r="A102" s="12" t="s">
        <v>32</v>
      </c>
      <c r="B102" s="3">
        <v>45988</v>
      </c>
    </row>
    <row r="103" spans="1:2">
      <c r="A103" s="12" t="s">
        <v>34</v>
      </c>
      <c r="B103" s="3">
        <v>46016</v>
      </c>
    </row>
    <row r="104" spans="1:2">
      <c r="A104" s="12" t="s">
        <v>82</v>
      </c>
      <c r="B104" s="3">
        <v>46023</v>
      </c>
    </row>
    <row r="105" spans="1:2">
      <c r="A105" s="12" t="s">
        <v>16</v>
      </c>
      <c r="B105" s="3">
        <v>46041</v>
      </c>
    </row>
    <row r="106" spans="1:2">
      <c r="A106" s="12" t="s">
        <v>18</v>
      </c>
      <c r="B106" s="3">
        <v>46069</v>
      </c>
    </row>
    <row r="107" spans="1:2">
      <c r="A107" s="12" t="s">
        <v>20</v>
      </c>
      <c r="B107" s="3">
        <v>46167</v>
      </c>
    </row>
    <row r="108" spans="1:2">
      <c r="A108" s="12" t="s">
        <v>22</v>
      </c>
      <c r="B108" s="3">
        <v>46192</v>
      </c>
    </row>
    <row r="109" spans="1:2">
      <c r="A109" s="12" t="s">
        <v>84</v>
      </c>
      <c r="B109" s="3">
        <v>46206</v>
      </c>
    </row>
    <row r="110" spans="1:2">
      <c r="A110" s="12" t="s">
        <v>24</v>
      </c>
      <c r="B110" s="3">
        <v>46207</v>
      </c>
    </row>
    <row r="111" spans="1:2">
      <c r="A111" s="12" t="s">
        <v>26</v>
      </c>
      <c r="B111" s="3">
        <v>46272</v>
      </c>
    </row>
    <row r="112" spans="1:2">
      <c r="A112" s="12" t="s">
        <v>28</v>
      </c>
      <c r="B112" s="3">
        <v>46307</v>
      </c>
    </row>
    <row r="113" spans="1:2">
      <c r="A113" s="12" t="s">
        <v>83</v>
      </c>
      <c r="B113" s="3">
        <v>46337</v>
      </c>
    </row>
    <row r="114" spans="1:2">
      <c r="A114" s="12" t="s">
        <v>32</v>
      </c>
      <c r="B114" s="3">
        <v>46352</v>
      </c>
    </row>
    <row r="115" spans="1:2">
      <c r="A115" s="12" t="s">
        <v>34</v>
      </c>
      <c r="B115" s="3">
        <v>46381</v>
      </c>
    </row>
    <row r="116" spans="1:2">
      <c r="A116" s="12" t="s">
        <v>82</v>
      </c>
      <c r="B116" s="3">
        <v>46388</v>
      </c>
    </row>
    <row r="117" spans="1:2">
      <c r="A117" s="12" t="s">
        <v>16</v>
      </c>
      <c r="B117" s="3">
        <v>46405</v>
      </c>
    </row>
    <row r="118" spans="1:2">
      <c r="A118" s="12" t="s">
        <v>18</v>
      </c>
      <c r="B118" s="3">
        <v>46433</v>
      </c>
    </row>
    <row r="119" spans="1:2">
      <c r="A119" s="12" t="s">
        <v>20</v>
      </c>
      <c r="B119" s="3">
        <v>46538</v>
      </c>
    </row>
    <row r="120" spans="1:2">
      <c r="A120" s="12" t="s">
        <v>85</v>
      </c>
      <c r="B120" s="3">
        <v>46556</v>
      </c>
    </row>
    <row r="121" spans="1:2">
      <c r="A121" s="12" t="s">
        <v>22</v>
      </c>
      <c r="B121" s="3">
        <v>46557</v>
      </c>
    </row>
    <row r="122" spans="1:2">
      <c r="A122" s="12" t="s">
        <v>24</v>
      </c>
      <c r="B122" s="3">
        <v>46572</v>
      </c>
    </row>
    <row r="123" spans="1:2">
      <c r="A123" s="12" t="s">
        <v>84</v>
      </c>
      <c r="B123" s="3">
        <v>46573</v>
      </c>
    </row>
    <row r="124" spans="1:2">
      <c r="A124" s="12" t="s">
        <v>26</v>
      </c>
      <c r="B124" s="3">
        <v>46636</v>
      </c>
    </row>
    <row r="125" spans="1:2">
      <c r="A125" s="12" t="s">
        <v>28</v>
      </c>
      <c r="B125" s="3">
        <v>46671</v>
      </c>
    </row>
    <row r="126" spans="1:2">
      <c r="A126" s="12" t="s">
        <v>83</v>
      </c>
      <c r="B126" s="3">
        <v>46702</v>
      </c>
    </row>
    <row r="127" spans="1:2">
      <c r="A127" s="12" t="s">
        <v>32</v>
      </c>
      <c r="B127" s="3">
        <v>46716</v>
      </c>
    </row>
    <row r="128" spans="1:2">
      <c r="A128" s="12" t="s">
        <v>86</v>
      </c>
      <c r="B128" s="3">
        <v>46745</v>
      </c>
    </row>
    <row r="129" spans="1:2">
      <c r="A129" s="12" t="s">
        <v>34</v>
      </c>
      <c r="B129" s="3">
        <v>46746</v>
      </c>
    </row>
    <row r="130" spans="1:2">
      <c r="A130" s="12" t="s">
        <v>14</v>
      </c>
      <c r="B130" s="3">
        <v>46752</v>
      </c>
    </row>
    <row r="131" spans="1:2">
      <c r="A131" s="12" t="s">
        <v>82</v>
      </c>
      <c r="B131" s="3">
        <v>46753</v>
      </c>
    </row>
    <row r="132" spans="1:2">
      <c r="A132" s="12" t="s">
        <v>16</v>
      </c>
      <c r="B132" s="3">
        <v>46769</v>
      </c>
    </row>
    <row r="133" spans="1:2">
      <c r="A133" s="12" t="s">
        <v>18</v>
      </c>
      <c r="B133" s="3">
        <v>46804</v>
      </c>
    </row>
    <row r="134" spans="1:2">
      <c r="A134" s="12" t="s">
        <v>20</v>
      </c>
      <c r="B134" s="3">
        <v>46902</v>
      </c>
    </row>
    <row r="135" spans="1:2">
      <c r="A135" s="12" t="s">
        <v>22</v>
      </c>
      <c r="B135" s="3">
        <v>46923</v>
      </c>
    </row>
    <row r="136" spans="1:2">
      <c r="A136" s="12" t="s">
        <v>24</v>
      </c>
      <c r="B136" s="3">
        <v>46938</v>
      </c>
    </row>
    <row r="137" spans="1:2">
      <c r="A137" s="12" t="s">
        <v>26</v>
      </c>
      <c r="B137" s="3">
        <v>47000</v>
      </c>
    </row>
    <row r="138" spans="1:2">
      <c r="A138" s="12" t="s">
        <v>28</v>
      </c>
      <c r="B138" s="3">
        <v>47035</v>
      </c>
    </row>
    <row r="139" spans="1:2">
      <c r="A139" s="12" t="s">
        <v>30</v>
      </c>
      <c r="B139" s="3">
        <v>47067</v>
      </c>
    </row>
    <row r="140" spans="1:2">
      <c r="A140" s="12" t="s">
        <v>83</v>
      </c>
      <c r="B140" s="3">
        <v>47068</v>
      </c>
    </row>
    <row r="141" spans="1:2">
      <c r="A141" s="12" t="s">
        <v>32</v>
      </c>
      <c r="B141" s="3">
        <v>47080</v>
      </c>
    </row>
    <row r="142" spans="1:2">
      <c r="A142" s="12" t="s">
        <v>34</v>
      </c>
      <c r="B142" s="3">
        <v>47112</v>
      </c>
    </row>
  </sheetData>
  <mergeCells count="5">
    <mergeCell ref="A1:D1"/>
    <mergeCell ref="A2:D2"/>
    <mergeCell ref="A3:D3"/>
    <mergeCell ref="A4:D4"/>
    <mergeCell ref="A6: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858982-154f-4ed0-8b05-1019247ca976">
      <Terms xmlns="http://schemas.microsoft.com/office/infopath/2007/PartnerControls"/>
    </lcf76f155ced4ddcb4097134ff3c332f>
    <TaxCatchAll xmlns="b92a5121-7806-426f-a10f-d09b8d6ec6d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C7D66BA6BF6344BDF5B86DE7C457F2" ma:contentTypeVersion="17" ma:contentTypeDescription="Create a new document." ma:contentTypeScope="" ma:versionID="f7704ec75fb51cab3c4c222e2e14d941">
  <xsd:schema xmlns:xsd="http://www.w3.org/2001/XMLSchema" xmlns:xs="http://www.w3.org/2001/XMLSchema" xmlns:p="http://schemas.microsoft.com/office/2006/metadata/properties" xmlns:ns2="7e858982-154f-4ed0-8b05-1019247ca976" xmlns:ns3="b92a5121-7806-426f-a10f-d09b8d6ec6de" targetNamespace="http://schemas.microsoft.com/office/2006/metadata/properties" ma:root="true" ma:fieldsID="d5a7b1df8d09bbf9a4a2f08147795d48" ns2:_="" ns3:_="">
    <xsd:import namespace="7e858982-154f-4ed0-8b05-1019247ca976"/>
    <xsd:import namespace="b92a5121-7806-426f-a10f-d09b8d6ec6d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858982-154f-4ed0-8b05-1019247ca9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ce71797-07d8-4637-9115-d4ebe607846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2a5121-7806-426f-a10f-d09b8d6ec6d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181ed61-97b3-48a1-94c1-ac4b75ca0a20}" ma:internalName="TaxCatchAll" ma:showField="CatchAllData" ma:web="b92a5121-7806-426f-a10f-d09b8d6ec6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30B1BD-35A6-48FD-894A-7C7BE7510AB8}"/>
</file>

<file path=customXml/itemProps2.xml><?xml version="1.0" encoding="utf-8"?>
<ds:datastoreItem xmlns:ds="http://schemas.openxmlformats.org/officeDocument/2006/customXml" ds:itemID="{B2451AB2-3F1F-4322-8E49-06B693E21A26}"/>
</file>

<file path=customXml/itemProps3.xml><?xml version="1.0" encoding="utf-8"?>
<ds:datastoreItem xmlns:ds="http://schemas.openxmlformats.org/officeDocument/2006/customXml" ds:itemID="{95B7EAD7-AE6C-42BF-83D8-5E356C51282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Gina Brokke</dc:creator>
  <cp:keywords/>
  <dc:description/>
  <cp:lastModifiedBy>Kelly Mann</cp:lastModifiedBy>
  <cp:revision/>
  <dcterms:created xsi:type="dcterms:W3CDTF">2024-11-22T18:10:13Z</dcterms:created>
  <dcterms:modified xsi:type="dcterms:W3CDTF">2024-12-23T21:17:45Z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0x010100C4C7D66BA6BF6344BDF5B86DE7C457F2</vt:lpwstr>
  </property>
  <property fmtid="{D5CDD505-2E9C-101B-9397-08002B2CF9AE}" pid="3" name="MediaServiceImageTags">
    <vt:lpwstr/>
  </property>
</Properties>
</file>