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417"/>
  <workbookPr defaultThemeVersion="124226"/>
  <mc:AlternateContent xmlns:mc="http://schemas.openxmlformats.org/markup-compatibility/2006">
    <mc:Choice Requires="x15">
      <x15ac:absPath xmlns:x15ac="http://schemas.microsoft.com/office/spreadsheetml/2010/11/ac" url="C:\Users\GinaBrokke\Documents\Templates\"/>
    </mc:Choice>
  </mc:AlternateContent>
  <xr:revisionPtr revIDLastSave="11" documentId="8_{E6C48027-4B1F-4D75-A334-32A0DF417139}" xr6:coauthVersionLast="47" xr6:coauthVersionMax="47" xr10:uidLastSave="{D5D8D18B-BBA9-4708-9EC1-CF24956A737A}"/>
  <bookViews>
    <workbookView xWindow="28680" yWindow="-120" windowWidth="29040" windowHeight="15720" xr2:uid="{00000000-000D-0000-FFFF-FFFF00000000}"/>
  </bookViews>
  <sheets>
    <sheet name="Notes" sheetId="1" r:id="rId1"/>
  </sheets>
  <externalReferences>
    <externalReference r:id="rId2"/>
  </externalReferenc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78" i="1" l="1"/>
  <c r="E78" i="1"/>
  <c r="G76" i="1"/>
  <c r="E76" i="1"/>
  <c r="G108" i="1"/>
  <c r="E108" i="1"/>
  <c r="G120" i="1"/>
  <c r="E120" i="1"/>
  <c r="G124" i="1"/>
  <c r="E122" i="1"/>
  <c r="E124" i="1" s="1"/>
  <c r="A3" i="1"/>
  <c r="A1" i="1"/>
  <c r="J120" i="1"/>
  <c r="G110" i="1"/>
  <c r="E110" i="1"/>
  <c r="J106" i="1"/>
  <c r="I106" i="1"/>
  <c r="G95" i="1"/>
  <c r="E95" i="1"/>
  <c r="J91" i="1"/>
  <c r="I91" i="1"/>
  <c r="G80" i="1"/>
  <c r="E80" i="1"/>
  <c r="J78" i="1"/>
  <c r="J76" i="1"/>
  <c r="G66" i="1"/>
  <c r="E66" i="1"/>
  <c r="J62" i="1"/>
  <c r="I62" i="1"/>
  <c r="G52" i="1"/>
  <c r="E52" i="1"/>
  <c r="J48" i="1"/>
  <c r="I48" i="1"/>
  <c r="E31" i="1"/>
  <c r="E35" i="1" s="1"/>
  <c r="E37" i="1" s="1"/>
  <c r="G19" i="1"/>
  <c r="E19" i="1"/>
  <c r="J15" i="1"/>
  <c r="I15" i="1"/>
  <c r="J124" i="1" l="1"/>
  <c r="I110" i="1"/>
  <c r="J110" i="1" s="1"/>
  <c r="I95" i="1"/>
  <c r="J95" i="1" s="1"/>
  <c r="J80" i="1"/>
  <c r="I66" i="1"/>
  <c r="J66" i="1" s="1"/>
  <c r="I52" i="1"/>
  <c r="J52" i="1" s="1"/>
  <c r="I19" i="1"/>
  <c r="J19" i="1" s="1"/>
</calcChain>
</file>

<file path=xl/sharedStrings.xml><?xml version="1.0" encoding="utf-8"?>
<sst xmlns="http://schemas.openxmlformats.org/spreadsheetml/2006/main" count="116" uniqueCount="59">
  <si>
    <t>Plan Analytics - Notes</t>
  </si>
  <si>
    <t>© 2024 AuditMiner Inc.</t>
  </si>
  <si>
    <t>WARNING:</t>
  </si>
  <si>
    <t>This tool has not been peer reviewed. This workpaper, including any procedure steps, may not be not be appropriate for every scenario. You need to use your judgment in determining if, when, and how to use it.</t>
  </si>
  <si>
    <t>Note 1:</t>
  </si>
  <si>
    <t>Investment Analytics</t>
  </si>
  <si>
    <t>Assets per Participant</t>
  </si>
  <si>
    <t>Expectation:</t>
  </si>
  <si>
    <t>Assets per participants to remain comparable to prior year (PY) as no significant changes in the make-up of participants, contribution rates, or significant plan events.</t>
  </si>
  <si>
    <t>(MODIFY EXPECTATIONS AS NECCESSARY)</t>
  </si>
  <si>
    <t>CY</t>
  </si>
  <si>
    <t>PY</t>
  </si>
  <si>
    <t>$ Var</t>
  </si>
  <si>
    <t>% Var</t>
  </si>
  <si>
    <t>Total Investments</t>
  </si>
  <si>
    <t>Number of Participants in the Plan</t>
  </si>
  <si>
    <t>Average assets per participant</t>
  </si>
  <si>
    <t>Conclusion:</t>
  </si>
  <si>
    <t>(MODIFY CONCLUSION AS NECESSARY)</t>
  </si>
  <si>
    <t>Investment Return</t>
  </si>
  <si>
    <t>Investment income will mirror the S&amp;P 500 return within 500 basis points (allowing for more conservative investments in the Plan).</t>
  </si>
  <si>
    <t>Investments - PY</t>
  </si>
  <si>
    <t>Investments - CY</t>
  </si>
  <si>
    <t>Average Investments</t>
  </si>
  <si>
    <t>Investments Income</t>
  </si>
  <si>
    <t>Investments Return</t>
  </si>
  <si>
    <t>S&amp;P 500 Return</t>
  </si>
  <si>
    <t>https://finance.yahoo.com/quote/%5EGSPC/history?p=%5EGSPC</t>
  </si>
  <si>
    <t>Difference</t>
  </si>
  <si>
    <t>Note 2:</t>
  </si>
  <si>
    <t>Contribution Analytics</t>
  </si>
  <si>
    <t>Deferrals per Participant</t>
  </si>
  <si>
    <t>Contributions per participant to remain comparable to PY as no significant change in make-up of employee demographics or plan events that would impact analysis.</t>
  </si>
  <si>
    <t>Total Employee Contributions</t>
  </si>
  <si>
    <t>Number of Participants Contributing</t>
  </si>
  <si>
    <t>Average Contribution per Participant</t>
  </si>
  <si>
    <t>Employer Contribution per Participant</t>
  </si>
  <si>
    <t>Contributions per participant to remain comparable to PY as to significant change in make-up of employee demographics, employer contribution rate, or plan events that would impact analysis.</t>
  </si>
  <si>
    <t>Total Employer Contributions</t>
  </si>
  <si>
    <t>Number of Participants Receiving ER Contributions</t>
  </si>
  <si>
    <t>Employer Contribution Rate</t>
  </si>
  <si>
    <t>The average employer rate to remain comparable to PY as no changes to the rate/calculation of employer contributions.</t>
  </si>
  <si>
    <t>Average Employer Contribution Rate</t>
  </si>
  <si>
    <t>Note 3:</t>
  </si>
  <si>
    <t>Distribution Analytics</t>
  </si>
  <si>
    <t>Average Distribution Payment</t>
  </si>
  <si>
    <t>The average distribution payment expected to be comparable to PY as there were no significant plan events such as large terminations or layoffs, and no retirements of executives or high-balance participants.</t>
  </si>
  <si>
    <t>Total Gross Distributions</t>
  </si>
  <si>
    <t>Number of Payments</t>
  </si>
  <si>
    <t>Note 4:</t>
  </si>
  <si>
    <t>Expense Analytics</t>
  </si>
  <si>
    <t>Expenses per Participant</t>
  </si>
  <si>
    <t>As there have been no significant changes in the recordkeeping, administration, or custodial contracts, expenses per participant expected to remain comparable to the PY.</t>
  </si>
  <si>
    <t>Total Expenses</t>
  </si>
  <si>
    <t>Average Expense per Participant</t>
  </si>
  <si>
    <t>Expenses as a Percentage of Average Plan Assets</t>
  </si>
  <si>
    <t>As there have been no significant changes in the recordkeeping, administration, or custodial contracts, expenses as a percentage of average plan assets expected to remain comparable to the PY.</t>
  </si>
  <si>
    <t>Average Plan Assets</t>
  </si>
  <si>
    <t>Expense as a % of Average Plan Assets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</si>
</sst>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dd/yyyy"/>
    <numFmt numFmtId="165" formatCode="\$#,##0.00_);\(\$#,##0.00\)"/>
  </numFmts>
  <fonts count="10">
    <font>
      <sz val="11"/>
      <color theme="1"/>
      <name val="Calibri"/>
      <family val="2"/>
      <scheme val="minor"/>
    </font>
    <font>
      <b/>
      <sz val="11"/>
      <color rgb="FF000000"/>
      <name val="Calibri"/>
      <family val="2"/>
      <scheme val="minor"/>
    </font>
    <font>
      <b/>
      <sz val="11"/>
      <color rgb="FFFF0000"/>
      <name val="Calibri"/>
      <family val="2"/>
      <scheme val="minor"/>
    </font>
    <font>
      <i/>
      <sz val="11"/>
      <color rgb="FFFF0000"/>
      <name val="Calibri"/>
      <family val="2"/>
      <scheme val="minor"/>
    </font>
    <font>
      <i/>
      <u/>
      <sz val="11"/>
      <color rgb="FF000000"/>
      <name val="Calibri"/>
      <family val="2"/>
      <scheme val="minor"/>
    </font>
    <font>
      <sz val="11"/>
      <color rgb="FFFF0000"/>
      <name val="Calibri"/>
      <family val="2"/>
      <scheme val="minor"/>
    </font>
    <font>
      <sz val="11"/>
      <color rgb="FF000000"/>
      <name val="Calibri"/>
      <family val="2"/>
      <scheme val="minor"/>
    </font>
    <font>
      <sz val="11"/>
      <color rgb="FF0000FF"/>
      <name val="Calibri"/>
      <family val="2"/>
      <scheme val="minor"/>
    </font>
    <font>
      <u/>
      <sz val="11"/>
      <color rgb="FF0000FF"/>
      <name val="Calibri"/>
      <family val="2"/>
      <scheme val="minor"/>
    </font>
    <font>
      <i/>
      <sz val="11"/>
      <color rgb="FF000000"/>
      <name val="Calibri"/>
      <family val="2"/>
      <scheme val="minor"/>
    </font>
  </fonts>
  <fills count="3">
    <fill>
      <patternFill patternType="none"/>
    </fill>
    <fill>
      <patternFill patternType="gray125"/>
    </fill>
    <fill>
      <patternFill patternType="solid">
        <fgColor rgb="FFFFFF00"/>
        <bgColor indexed="64"/>
      </patternFill>
    </fill>
  </fills>
  <borders count="2">
    <border>
      <left/>
      <right/>
      <top/>
      <bottom/>
      <diagonal/>
    </border>
    <border>
      <left/>
      <right/>
      <top/>
      <bottom style="thin">
        <color auto="1"/>
      </bottom>
      <diagonal/>
    </border>
  </borders>
  <cellStyleXfs count="1">
    <xf numFmtId="0" fontId="0" fillId="0" borderId="0"/>
  </cellStyleXfs>
  <cellXfs count="21">
    <xf numFmtId="0" fontId="0" fillId="0" borderId="0" xfId="0"/>
    <xf numFmtId="0" fontId="1" fillId="0" borderId="0" xfId="0" applyFont="1" applyAlignment="1">
      <alignment horizontal="left"/>
    </xf>
    <xf numFmtId="0" fontId="2" fillId="0" borderId="0" xfId="0" applyFont="1" applyAlignment="1">
      <alignment horizontal="left"/>
    </xf>
    <xf numFmtId="0" fontId="2" fillId="0" borderId="0" xfId="0" applyFont="1" applyAlignment="1">
      <alignment horizontal="left" vertical="justify"/>
    </xf>
    <xf numFmtId="0" fontId="4" fillId="0" borderId="0" xfId="0" applyFont="1" applyAlignment="1">
      <alignment horizontal="left"/>
    </xf>
    <xf numFmtId="0" fontId="5" fillId="0" borderId="0" xfId="0" applyFont="1" applyAlignment="1">
      <alignment horizontal="left"/>
    </xf>
    <xf numFmtId="0" fontId="7" fillId="0" borderId="0" xfId="0" applyFont="1" applyAlignment="1">
      <alignment horizontal="left"/>
    </xf>
    <xf numFmtId="0" fontId="1" fillId="0" borderId="1" xfId="0" applyFont="1" applyBorder="1" applyAlignment="1">
      <alignment horizontal="center"/>
    </xf>
    <xf numFmtId="0" fontId="6" fillId="0" borderId="0" xfId="0" applyFont="1" applyAlignment="1">
      <alignment horizontal="left"/>
    </xf>
    <xf numFmtId="0" fontId="8" fillId="0" borderId="0" xfId="0" applyFont="1" applyAlignment="1">
      <alignment horizontal="left"/>
    </xf>
    <xf numFmtId="165" fontId="6" fillId="0" borderId="0" xfId="0" applyNumberFormat="1" applyFont="1" applyAlignment="1">
      <alignment horizontal="right" vertical="center"/>
    </xf>
    <xf numFmtId="10" fontId="6" fillId="0" borderId="0" xfId="0" applyNumberFormat="1" applyFont="1" applyAlignment="1">
      <alignment horizontal="right"/>
    </xf>
    <xf numFmtId="3" fontId="6" fillId="0" borderId="1" xfId="0" applyNumberFormat="1" applyFont="1" applyBorder="1" applyAlignment="1">
      <alignment horizontal="right"/>
    </xf>
    <xf numFmtId="165" fontId="6" fillId="0" borderId="1" xfId="0" applyNumberFormat="1" applyFont="1" applyBorder="1" applyAlignment="1">
      <alignment horizontal="right"/>
    </xf>
    <xf numFmtId="10" fontId="6" fillId="0" borderId="1" xfId="0" applyNumberFormat="1" applyFont="1" applyBorder="1" applyAlignment="1">
      <alignment horizontal="right"/>
    </xf>
    <xf numFmtId="0" fontId="9" fillId="2" borderId="0" xfId="0" applyFont="1" applyFill="1" applyAlignment="1">
      <alignment horizontal="left"/>
    </xf>
    <xf numFmtId="0" fontId="1" fillId="0" borderId="0" xfId="0" applyFont="1" applyAlignment="1">
      <alignment horizontal="left"/>
    </xf>
    <xf numFmtId="164" fontId="9" fillId="2" borderId="0" xfId="0" applyNumberFormat="1" applyFont="1" applyFill="1" applyAlignment="1">
      <alignment horizontal="left"/>
    </xf>
    <xf numFmtId="0" fontId="3" fillId="0" borderId="0" xfId="0" applyFont="1" applyAlignment="1">
      <alignment horizontal="left" vertical="justify"/>
    </xf>
    <xf numFmtId="0" fontId="4" fillId="0" borderId="0" xfId="0" applyFont="1" applyAlignment="1">
      <alignment horizontal="left"/>
    </xf>
    <xf numFmtId="0" fontId="6" fillId="0" borderId="0" xfId="0" applyFont="1" applyAlignment="1">
      <alignment horizontal="left"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0</xdr:colOff>
      <xdr:row>0</xdr:row>
      <xdr:rowOff>0</xdr:rowOff>
    </xdr:from>
    <xdr:to>
      <xdr:col>10</xdr:col>
      <xdr:colOff>630563</xdr:colOff>
      <xdr:row>4</xdr:row>
      <xdr:rowOff>60200</xdr:rowOff>
    </xdr:to>
    <xdr:pic>
      <xdr:nvPicPr>
        <xdr:cNvPr id="2" name="Picture 1" descr="auditminer_logo_wordmark-07283ed6.pn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6638925" y="0"/>
          <a:ext cx="3810008" cy="83363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GinaBrokke\Documents\Templates\Loan-Package%20-%20Template.xlsx" TargetMode="External"/><Relationship Id="rId1" Type="http://schemas.openxmlformats.org/officeDocument/2006/relationships/externalLinkPath" Target="Loan-Package%20-%20Templat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Notes"/>
      <sheetName val="Testing"/>
      <sheetName val="Population"/>
    </sheetNames>
    <sheetDataSet>
      <sheetData sheetId="0">
        <row r="1">
          <cell r="A1" t="str">
            <v>Plan Name</v>
          </cell>
        </row>
        <row r="3">
          <cell r="A3" t="str">
            <v>Plan Year End</v>
          </cell>
        </row>
      </sheetData>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finance.yahoo.com/quote/%5EGSPC/history?p=%5EGSPC"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26"/>
  <sheetViews>
    <sheetView tabSelected="1" workbookViewId="0">
      <selection activeCell="E36" sqref="E36"/>
    </sheetView>
  </sheetViews>
  <sheetFormatPr defaultRowHeight="14.45"/>
  <cols>
    <col min="1" max="1" width="15.7109375" customWidth="1"/>
    <col min="2" max="2" width="20.28515625" customWidth="1"/>
    <col min="3" max="3" width="45.7109375" customWidth="1"/>
    <col min="4" max="4" width="2.7109375" customWidth="1"/>
    <col min="5" max="5" width="16.7109375" customWidth="1"/>
    <col min="6" max="6" width="2.7109375" customWidth="1"/>
    <col min="7" max="7" width="16.7109375" customWidth="1"/>
    <col min="8" max="8" width="2.7109375" customWidth="1"/>
    <col min="9" max="9" width="16.7109375" customWidth="1"/>
    <col min="10" max="10" width="8.7109375" customWidth="1"/>
    <col min="11" max="11" width="15.7109375" customWidth="1"/>
  </cols>
  <sheetData>
    <row r="1" spans="1:11">
      <c r="A1" s="15" t="str">
        <f>[1]Notes!A1</f>
        <v>Plan Name</v>
      </c>
      <c r="B1" s="15"/>
      <c r="C1" s="15"/>
      <c r="D1" s="15"/>
    </row>
    <row r="2" spans="1:11">
      <c r="A2" s="16" t="s">
        <v>0</v>
      </c>
      <c r="B2" s="16"/>
      <c r="C2" s="16"/>
      <c r="D2" s="16"/>
    </row>
    <row r="3" spans="1:11">
      <c r="A3" s="17" t="str">
        <f>[1]Notes!A3</f>
        <v>Plan Year End</v>
      </c>
      <c r="B3" s="17"/>
      <c r="C3" s="17"/>
      <c r="D3" s="17"/>
    </row>
    <row r="4" spans="1:11">
      <c r="A4" s="16" t="s">
        <v>1</v>
      </c>
      <c r="B4" s="16"/>
      <c r="C4" s="16"/>
      <c r="D4" s="16"/>
    </row>
    <row r="6" spans="1:11">
      <c r="A6" s="2" t="s">
        <v>2</v>
      </c>
      <c r="B6" s="18" t="s">
        <v>3</v>
      </c>
      <c r="C6" s="18"/>
      <c r="D6" s="18"/>
      <c r="E6" s="18"/>
      <c r="F6" s="18"/>
      <c r="G6" s="18"/>
      <c r="H6" s="18"/>
      <c r="I6" s="18"/>
    </row>
    <row r="7" spans="1:11">
      <c r="B7" s="18"/>
      <c r="C7" s="18"/>
      <c r="D7" s="18"/>
      <c r="E7" s="18"/>
      <c r="F7" s="18"/>
      <c r="G7" s="18"/>
      <c r="H7" s="18"/>
      <c r="I7" s="18"/>
    </row>
    <row r="9" spans="1:11">
      <c r="A9" s="3" t="s">
        <v>4</v>
      </c>
      <c r="B9" s="1" t="s">
        <v>5</v>
      </c>
    </row>
    <row r="10" spans="1:11">
      <c r="B10" s="19" t="s">
        <v>6</v>
      </c>
      <c r="C10" s="19"/>
    </row>
    <row r="11" spans="1:11">
      <c r="B11" s="5" t="s">
        <v>7</v>
      </c>
      <c r="C11" s="20" t="s">
        <v>8</v>
      </c>
      <c r="D11" s="20"/>
      <c r="E11" s="20"/>
      <c r="F11" s="20"/>
      <c r="G11" s="20"/>
      <c r="H11" s="20"/>
      <c r="I11" s="20"/>
      <c r="J11" s="20"/>
    </row>
    <row r="12" spans="1:11">
      <c r="C12" s="20"/>
      <c r="D12" s="20"/>
      <c r="E12" s="20"/>
      <c r="F12" s="20"/>
      <c r="G12" s="20"/>
      <c r="H12" s="20"/>
      <c r="I12" s="20"/>
      <c r="J12" s="20"/>
      <c r="K12" s="6" t="s">
        <v>9</v>
      </c>
    </row>
    <row r="14" spans="1:11">
      <c r="E14" s="7" t="s">
        <v>10</v>
      </c>
      <c r="G14" s="7" t="s">
        <v>11</v>
      </c>
      <c r="I14" s="7" t="s">
        <v>12</v>
      </c>
      <c r="J14" s="7" t="s">
        <v>13</v>
      </c>
    </row>
    <row r="15" spans="1:11">
      <c r="C15" s="8" t="s">
        <v>14</v>
      </c>
      <c r="E15" s="10"/>
      <c r="G15" s="10"/>
      <c r="I15" s="10">
        <f>E15-G15</f>
        <v>0</v>
      </c>
      <c r="J15" s="11" t="e">
        <f>(E15-G15)/G15</f>
        <v>#DIV/0!</v>
      </c>
    </row>
    <row r="17" spans="2:11">
      <c r="C17" s="8" t="s">
        <v>15</v>
      </c>
      <c r="E17" s="12"/>
      <c r="G17" s="12"/>
    </row>
    <row r="19" spans="2:11">
      <c r="C19" s="8" t="s">
        <v>16</v>
      </c>
      <c r="E19" s="10" t="e">
        <f>E15/E17</f>
        <v>#DIV/0!</v>
      </c>
      <c r="G19" s="10" t="e">
        <f>G15/G17</f>
        <v>#DIV/0!</v>
      </c>
      <c r="I19" s="10" t="e">
        <f>E19-G19</f>
        <v>#DIV/0!</v>
      </c>
      <c r="J19" s="11" t="e">
        <f>I19/G19</f>
        <v>#DIV/0!</v>
      </c>
    </row>
    <row r="21" spans="2:11">
      <c r="B21" s="5" t="s">
        <v>17</v>
      </c>
      <c r="C21" s="6" t="s">
        <v>18</v>
      </c>
    </row>
    <row r="24" spans="2:11">
      <c r="B24" s="19" t="s">
        <v>19</v>
      </c>
      <c r="C24" s="19"/>
    </row>
    <row r="25" spans="2:11">
      <c r="B25" s="5" t="s">
        <v>7</v>
      </c>
      <c r="C25" s="20" t="s">
        <v>20</v>
      </c>
      <c r="D25" s="20"/>
      <c r="E25" s="20"/>
      <c r="F25" s="20"/>
      <c r="G25" s="20"/>
      <c r="H25" s="20"/>
      <c r="I25" s="20"/>
      <c r="J25" s="20"/>
    </row>
    <row r="26" spans="2:11">
      <c r="C26" s="20"/>
      <c r="D26" s="20"/>
      <c r="E26" s="20"/>
      <c r="F26" s="20"/>
      <c r="G26" s="20"/>
      <c r="H26" s="20"/>
      <c r="I26" s="20"/>
      <c r="J26" s="20"/>
      <c r="K26" s="6" t="s">
        <v>9</v>
      </c>
    </row>
    <row r="28" spans="2:11">
      <c r="E28" s="7" t="s">
        <v>10</v>
      </c>
    </row>
    <row r="29" spans="2:11">
      <c r="C29" s="8" t="s">
        <v>21</v>
      </c>
      <c r="E29" s="10"/>
    </row>
    <row r="30" spans="2:11">
      <c r="C30" s="8" t="s">
        <v>22</v>
      </c>
      <c r="E30" s="13"/>
    </row>
    <row r="31" spans="2:11">
      <c r="C31" s="8" t="s">
        <v>23</v>
      </c>
      <c r="E31" s="10" t="e">
        <f>AVERAGE(E29:E30)</f>
        <v>#DIV/0!</v>
      </c>
    </row>
    <row r="33" spans="1:11">
      <c r="C33" s="8" t="s">
        <v>24</v>
      </c>
      <c r="E33" s="13"/>
    </row>
    <row r="35" spans="1:11">
      <c r="C35" s="8" t="s">
        <v>25</v>
      </c>
      <c r="E35" s="11" t="e">
        <f>E33/E31</f>
        <v>#DIV/0!</v>
      </c>
    </row>
    <row r="36" spans="1:11">
      <c r="C36" s="8" t="s">
        <v>26</v>
      </c>
      <c r="E36" s="14"/>
      <c r="G36" s="9" t="s">
        <v>27</v>
      </c>
    </row>
    <row r="37" spans="1:11">
      <c r="C37" s="8" t="s">
        <v>28</v>
      </c>
      <c r="E37" s="11" t="e">
        <f>E35-E36</f>
        <v>#DIV/0!</v>
      </c>
    </row>
    <row r="39" spans="1:11">
      <c r="B39" s="5" t="s">
        <v>17</v>
      </c>
      <c r="C39" s="6" t="s">
        <v>18</v>
      </c>
    </row>
    <row r="42" spans="1:11">
      <c r="A42" s="3" t="s">
        <v>29</v>
      </c>
      <c r="B42" s="1" t="s">
        <v>30</v>
      </c>
    </row>
    <row r="43" spans="1:11">
      <c r="B43" s="19" t="s">
        <v>31</v>
      </c>
      <c r="C43" s="19"/>
    </row>
    <row r="44" spans="1:11">
      <c r="B44" s="5" t="s">
        <v>7</v>
      </c>
      <c r="C44" s="20" t="s">
        <v>32</v>
      </c>
      <c r="D44" s="20"/>
      <c r="E44" s="20"/>
      <c r="F44" s="20"/>
      <c r="G44" s="20"/>
      <c r="H44" s="20"/>
      <c r="I44" s="20"/>
      <c r="J44" s="20"/>
    </row>
    <row r="45" spans="1:11">
      <c r="C45" s="20"/>
      <c r="D45" s="20"/>
      <c r="E45" s="20"/>
      <c r="F45" s="20"/>
      <c r="G45" s="20"/>
      <c r="H45" s="20"/>
      <c r="I45" s="20"/>
      <c r="J45" s="20"/>
      <c r="K45" s="6" t="s">
        <v>9</v>
      </c>
    </row>
    <row r="47" spans="1:11">
      <c r="E47" s="7" t="s">
        <v>10</v>
      </c>
      <c r="G47" s="7" t="s">
        <v>11</v>
      </c>
      <c r="I47" s="7" t="s">
        <v>12</v>
      </c>
      <c r="J47" s="7" t="s">
        <v>13</v>
      </c>
    </row>
    <row r="48" spans="1:11">
      <c r="C48" s="8" t="s">
        <v>33</v>
      </c>
      <c r="E48" s="10"/>
      <c r="G48" s="10"/>
      <c r="I48" s="10">
        <f>E48-G48</f>
        <v>0</v>
      </c>
      <c r="J48" s="11" t="e">
        <f>(E48-G48)/G48</f>
        <v>#DIV/0!</v>
      </c>
    </row>
    <row r="50" spans="2:11">
      <c r="C50" s="8" t="s">
        <v>34</v>
      </c>
      <c r="E50" s="12"/>
      <c r="G50" s="12"/>
    </row>
    <row r="52" spans="2:11">
      <c r="C52" s="8" t="s">
        <v>35</v>
      </c>
      <c r="E52" s="10" t="e">
        <f>E48/E50</f>
        <v>#DIV/0!</v>
      </c>
      <c r="G52" s="10" t="e">
        <f>G48/G50</f>
        <v>#DIV/0!</v>
      </c>
      <c r="I52" s="10" t="e">
        <f>E52-G52</f>
        <v>#DIV/0!</v>
      </c>
      <c r="J52" s="11" t="e">
        <f>I52/G52</f>
        <v>#DIV/0!</v>
      </c>
    </row>
    <row r="54" spans="2:11">
      <c r="B54" s="5" t="s">
        <v>17</v>
      </c>
      <c r="C54" s="6" t="s">
        <v>18</v>
      </c>
    </row>
    <row r="57" spans="2:11">
      <c r="B57" s="4" t="s">
        <v>36</v>
      </c>
    </row>
    <row r="58" spans="2:11">
      <c r="B58" s="5" t="s">
        <v>7</v>
      </c>
      <c r="C58" s="20" t="s">
        <v>37</v>
      </c>
      <c r="D58" s="20"/>
      <c r="E58" s="20"/>
      <c r="F58" s="20"/>
      <c r="G58" s="20"/>
      <c r="H58" s="20"/>
      <c r="I58" s="20"/>
      <c r="J58" s="20"/>
    </row>
    <row r="59" spans="2:11">
      <c r="C59" s="20"/>
      <c r="D59" s="20"/>
      <c r="E59" s="20"/>
      <c r="F59" s="20"/>
      <c r="G59" s="20"/>
      <c r="H59" s="20"/>
      <c r="I59" s="20"/>
      <c r="J59" s="20"/>
      <c r="K59" s="6" t="s">
        <v>9</v>
      </c>
    </row>
    <row r="61" spans="2:11">
      <c r="E61" s="7" t="s">
        <v>10</v>
      </c>
      <c r="G61" s="7" t="s">
        <v>11</v>
      </c>
      <c r="I61" s="7" t="s">
        <v>12</v>
      </c>
      <c r="J61" s="7" t="s">
        <v>13</v>
      </c>
    </row>
    <row r="62" spans="2:11">
      <c r="C62" s="8" t="s">
        <v>38</v>
      </c>
      <c r="E62" s="10"/>
      <c r="G62" s="10"/>
      <c r="I62" s="10">
        <f>E62-G62</f>
        <v>0</v>
      </c>
      <c r="J62" s="11" t="e">
        <f>(E62-G62)/G62</f>
        <v>#DIV/0!</v>
      </c>
    </row>
    <row r="64" spans="2:11">
      <c r="C64" s="8" t="s">
        <v>39</v>
      </c>
      <c r="E64" s="12"/>
      <c r="G64" s="12"/>
    </row>
    <row r="66" spans="2:11">
      <c r="C66" s="8" t="s">
        <v>36</v>
      </c>
      <c r="E66" s="10" t="e">
        <f>E62/E64</f>
        <v>#DIV/0!</v>
      </c>
      <c r="G66" s="10" t="e">
        <f>G62/G64</f>
        <v>#DIV/0!</v>
      </c>
      <c r="I66" s="10" t="e">
        <f>E66-G66</f>
        <v>#DIV/0!</v>
      </c>
      <c r="J66" s="11" t="e">
        <f>I66/G66</f>
        <v>#DIV/0!</v>
      </c>
    </row>
    <row r="68" spans="2:11">
      <c r="B68" s="5" t="s">
        <v>17</v>
      </c>
      <c r="C68" s="6" t="s">
        <v>18</v>
      </c>
    </row>
    <row r="71" spans="2:11">
      <c r="B71" s="4" t="s">
        <v>40</v>
      </c>
    </row>
    <row r="72" spans="2:11">
      <c r="B72" s="5" t="s">
        <v>7</v>
      </c>
      <c r="C72" s="20" t="s">
        <v>41</v>
      </c>
      <c r="D72" s="20"/>
      <c r="E72" s="20"/>
      <c r="F72" s="20"/>
      <c r="G72" s="20"/>
      <c r="H72" s="20"/>
      <c r="I72" s="20"/>
      <c r="J72" s="20"/>
    </row>
    <row r="73" spans="2:11">
      <c r="C73" s="20"/>
      <c r="D73" s="20"/>
      <c r="E73" s="20"/>
      <c r="F73" s="20"/>
      <c r="G73" s="20"/>
      <c r="H73" s="20"/>
      <c r="I73" s="20"/>
      <c r="J73" s="20"/>
      <c r="K73" s="6" t="s">
        <v>9</v>
      </c>
    </row>
    <row r="75" spans="2:11">
      <c r="E75" s="7" t="s">
        <v>10</v>
      </c>
      <c r="G75" s="7" t="s">
        <v>11</v>
      </c>
      <c r="J75" s="7" t="s">
        <v>13</v>
      </c>
    </row>
    <row r="76" spans="2:11">
      <c r="C76" s="8" t="s">
        <v>33</v>
      </c>
      <c r="E76" s="10">
        <f>E48</f>
        <v>0</v>
      </c>
      <c r="G76" s="10">
        <f>G48</f>
        <v>0</v>
      </c>
      <c r="J76" s="11" t="e">
        <f>(E76-G76)/G76</f>
        <v>#DIV/0!</v>
      </c>
    </row>
    <row r="78" spans="2:11">
      <c r="C78" s="8" t="s">
        <v>38</v>
      </c>
      <c r="E78" s="13">
        <f>E62</f>
        <v>0</v>
      </c>
      <c r="G78" s="13">
        <f>G62</f>
        <v>0</v>
      </c>
      <c r="J78" s="11" t="e">
        <f>(E78-G78)/G78</f>
        <v>#DIV/0!</v>
      </c>
    </row>
    <row r="80" spans="2:11">
      <c r="C80" s="8" t="s">
        <v>42</v>
      </c>
      <c r="E80" s="11" t="e">
        <f>E78/E76</f>
        <v>#DIV/0!</v>
      </c>
      <c r="G80" s="11" t="e">
        <f>G78/G76</f>
        <v>#DIV/0!</v>
      </c>
      <c r="J80" s="11" t="e">
        <f>+E80-G80</f>
        <v>#DIV/0!</v>
      </c>
    </row>
    <row r="82" spans="1:11">
      <c r="B82" s="5" t="s">
        <v>17</v>
      </c>
      <c r="C82" s="6" t="s">
        <v>18</v>
      </c>
    </row>
    <row r="85" spans="1:11">
      <c r="A85" s="3" t="s">
        <v>43</v>
      </c>
      <c r="B85" s="1" t="s">
        <v>44</v>
      </c>
    </row>
    <row r="86" spans="1:11">
      <c r="B86" s="4" t="s">
        <v>45</v>
      </c>
    </row>
    <row r="87" spans="1:11">
      <c r="B87" s="5" t="s">
        <v>7</v>
      </c>
      <c r="C87" s="20" t="s">
        <v>46</v>
      </c>
      <c r="D87" s="20"/>
      <c r="E87" s="20"/>
      <c r="F87" s="20"/>
      <c r="G87" s="20"/>
      <c r="H87" s="20"/>
      <c r="I87" s="20"/>
      <c r="J87" s="20"/>
    </row>
    <row r="88" spans="1:11">
      <c r="C88" s="20"/>
      <c r="D88" s="20"/>
      <c r="E88" s="20"/>
      <c r="F88" s="20"/>
      <c r="G88" s="20"/>
      <c r="H88" s="20"/>
      <c r="I88" s="20"/>
      <c r="J88" s="20"/>
      <c r="K88" s="6" t="s">
        <v>9</v>
      </c>
    </row>
    <row r="90" spans="1:11">
      <c r="E90" s="7" t="s">
        <v>10</v>
      </c>
      <c r="G90" s="7" t="s">
        <v>11</v>
      </c>
      <c r="I90" s="7" t="s">
        <v>12</v>
      </c>
      <c r="J90" s="7" t="s">
        <v>13</v>
      </c>
    </row>
    <row r="91" spans="1:11">
      <c r="C91" s="8" t="s">
        <v>47</v>
      </c>
      <c r="E91" s="10"/>
      <c r="G91" s="10"/>
      <c r="I91" s="10">
        <f>E91-G91</f>
        <v>0</v>
      </c>
      <c r="J91" s="11" t="e">
        <f>(E91-G91)/G91</f>
        <v>#DIV/0!</v>
      </c>
    </row>
    <row r="93" spans="1:11">
      <c r="C93" s="8" t="s">
        <v>48</v>
      </c>
      <c r="E93" s="12"/>
      <c r="G93" s="12"/>
    </row>
    <row r="95" spans="1:11">
      <c r="C95" s="8" t="s">
        <v>45</v>
      </c>
      <c r="E95" s="10" t="e">
        <f>E91/E93</f>
        <v>#DIV/0!</v>
      </c>
      <c r="G95" s="10" t="e">
        <f>G91/G93</f>
        <v>#DIV/0!</v>
      </c>
      <c r="I95" s="10" t="e">
        <f>E95-G95</f>
        <v>#DIV/0!</v>
      </c>
      <c r="J95" s="11" t="e">
        <f>I95/G95</f>
        <v>#DIV/0!</v>
      </c>
    </row>
    <row r="97" spans="1:11">
      <c r="B97" s="5" t="s">
        <v>17</v>
      </c>
      <c r="C97" s="6" t="s">
        <v>18</v>
      </c>
    </row>
    <row r="100" spans="1:11">
      <c r="A100" s="3" t="s">
        <v>49</v>
      </c>
      <c r="B100" s="1" t="s">
        <v>50</v>
      </c>
    </row>
    <row r="101" spans="1:11">
      <c r="B101" s="4" t="s">
        <v>51</v>
      </c>
    </row>
    <row r="102" spans="1:11">
      <c r="B102" s="5" t="s">
        <v>7</v>
      </c>
      <c r="C102" s="20" t="s">
        <v>52</v>
      </c>
      <c r="D102" s="20"/>
      <c r="E102" s="20"/>
      <c r="F102" s="20"/>
      <c r="G102" s="20"/>
      <c r="H102" s="20"/>
      <c r="I102" s="20"/>
      <c r="J102" s="20"/>
    </row>
    <row r="103" spans="1:11">
      <c r="C103" s="20"/>
      <c r="D103" s="20"/>
      <c r="E103" s="20"/>
      <c r="F103" s="20"/>
      <c r="G103" s="20"/>
      <c r="H103" s="20"/>
      <c r="I103" s="20"/>
      <c r="J103" s="20"/>
      <c r="K103" s="6" t="s">
        <v>9</v>
      </c>
    </row>
    <row r="105" spans="1:11">
      <c r="E105" s="7" t="s">
        <v>10</v>
      </c>
      <c r="G105" s="7" t="s">
        <v>11</v>
      </c>
      <c r="I105" s="7" t="s">
        <v>12</v>
      </c>
      <c r="J105" s="7" t="s">
        <v>13</v>
      </c>
    </row>
    <row r="106" spans="1:11">
      <c r="C106" s="8" t="s">
        <v>53</v>
      </c>
      <c r="E106" s="10"/>
      <c r="G106" s="10"/>
      <c r="I106" s="10">
        <f>E106-G106</f>
        <v>0</v>
      </c>
      <c r="J106" s="11" t="e">
        <f>(E106-G106)/G106</f>
        <v>#DIV/0!</v>
      </c>
    </row>
    <row r="108" spans="1:11">
      <c r="C108" s="8" t="s">
        <v>15</v>
      </c>
      <c r="E108" s="12">
        <f>E17</f>
        <v>0</v>
      </c>
      <c r="G108" s="12">
        <f>G17</f>
        <v>0</v>
      </c>
    </row>
    <row r="110" spans="1:11">
      <c r="C110" s="8" t="s">
        <v>54</v>
      </c>
      <c r="E110" s="10" t="e">
        <f>E106/E108</f>
        <v>#DIV/0!</v>
      </c>
      <c r="G110" s="10" t="e">
        <f>G106/G108</f>
        <v>#DIV/0!</v>
      </c>
      <c r="I110" s="10" t="e">
        <f>E110-G110</f>
        <v>#DIV/0!</v>
      </c>
      <c r="J110" s="11" t="e">
        <f>I110/G110</f>
        <v>#DIV/0!</v>
      </c>
    </row>
    <row r="112" spans="1:11">
      <c r="B112" s="5" t="s">
        <v>17</v>
      </c>
      <c r="C112" s="6" t="s">
        <v>18</v>
      </c>
    </row>
    <row r="115" spans="2:11">
      <c r="B115" s="4" t="s">
        <v>55</v>
      </c>
    </row>
    <row r="116" spans="2:11">
      <c r="B116" s="5" t="s">
        <v>7</v>
      </c>
      <c r="C116" s="20" t="s">
        <v>56</v>
      </c>
      <c r="D116" s="20"/>
      <c r="E116" s="20"/>
      <c r="F116" s="20"/>
      <c r="G116" s="20"/>
      <c r="H116" s="20"/>
      <c r="I116" s="20"/>
      <c r="J116" s="20"/>
    </row>
    <row r="117" spans="2:11">
      <c r="C117" s="20"/>
      <c r="D117" s="20"/>
      <c r="E117" s="20"/>
      <c r="F117" s="20"/>
      <c r="G117" s="20"/>
      <c r="H117" s="20"/>
      <c r="I117" s="20"/>
      <c r="J117" s="20"/>
      <c r="K117" s="6" t="s">
        <v>9</v>
      </c>
    </row>
    <row r="119" spans="2:11">
      <c r="E119" s="7" t="s">
        <v>10</v>
      </c>
      <c r="G119" s="7" t="s">
        <v>11</v>
      </c>
      <c r="J119" s="7" t="s">
        <v>13</v>
      </c>
    </row>
    <row r="120" spans="2:11">
      <c r="C120" s="8" t="s">
        <v>53</v>
      </c>
      <c r="E120" s="10">
        <f>E106</f>
        <v>0</v>
      </c>
      <c r="G120" s="10">
        <f>G106</f>
        <v>0</v>
      </c>
      <c r="J120" s="11" t="e">
        <f>(E120-G120)/G120</f>
        <v>#DIV/0!</v>
      </c>
    </row>
    <row r="122" spans="2:11">
      <c r="C122" s="8" t="s">
        <v>57</v>
      </c>
      <c r="E122" s="13" t="e">
        <f>AVERAGE(E29:E30)</f>
        <v>#DIV/0!</v>
      </c>
      <c r="G122" s="13"/>
    </row>
    <row r="124" spans="2:11">
      <c r="C124" s="8" t="s">
        <v>58</v>
      </c>
      <c r="E124" s="11" t="e">
        <f>+E120/E122</f>
        <v>#DIV/0!</v>
      </c>
      <c r="G124" s="11" t="e">
        <f>+G120/G122</f>
        <v>#DIV/0!</v>
      </c>
      <c r="J124" s="11" t="e">
        <f>+E124-G124</f>
        <v>#DIV/0!</v>
      </c>
    </row>
    <row r="126" spans="2:11">
      <c r="B126" s="5" t="s">
        <v>17</v>
      </c>
      <c r="C126" s="6" t="s">
        <v>18</v>
      </c>
    </row>
  </sheetData>
  <mergeCells count="16">
    <mergeCell ref="C116:J117"/>
    <mergeCell ref="C44:J45"/>
    <mergeCell ref="C58:J59"/>
    <mergeCell ref="C72:J73"/>
    <mergeCell ref="C87:J88"/>
    <mergeCell ref="C102:J103"/>
    <mergeCell ref="B10:C10"/>
    <mergeCell ref="C11:J12"/>
    <mergeCell ref="B24:C24"/>
    <mergeCell ref="C25:J26"/>
    <mergeCell ref="B43:C43"/>
    <mergeCell ref="A1:D1"/>
    <mergeCell ref="A2:D2"/>
    <mergeCell ref="A3:D3"/>
    <mergeCell ref="A4:D4"/>
    <mergeCell ref="B6:I7"/>
  </mergeCells>
  <hyperlinks>
    <hyperlink ref="G36" r:id="rId1" xr:uid="{00000000-0004-0000-0000-000000000000}"/>
  </hyperlinks>
  <pageMargins left="0.7" right="0.7" top="0.75" bottom="0.75" header="0.3" footer="0.3"/>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4C7D66BA6BF6344BDF5B86DE7C457F2" ma:contentTypeVersion="17" ma:contentTypeDescription="Create a new document." ma:contentTypeScope="" ma:versionID="f7704ec75fb51cab3c4c222e2e14d941">
  <xsd:schema xmlns:xsd="http://www.w3.org/2001/XMLSchema" xmlns:xs="http://www.w3.org/2001/XMLSchema" xmlns:p="http://schemas.microsoft.com/office/2006/metadata/properties" xmlns:ns2="7e858982-154f-4ed0-8b05-1019247ca976" xmlns:ns3="b92a5121-7806-426f-a10f-d09b8d6ec6de" targetNamespace="http://schemas.microsoft.com/office/2006/metadata/properties" ma:root="true" ma:fieldsID="d5a7b1df8d09bbf9a4a2f08147795d48" ns2:_="" ns3:_="">
    <xsd:import namespace="7e858982-154f-4ed0-8b05-1019247ca976"/>
    <xsd:import namespace="b92a5121-7806-426f-a10f-d09b8d6ec6de"/>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KeyPoints" minOccurs="0"/>
                <xsd:element ref="ns2:MediaServiceKeyPoints" minOccurs="0"/>
                <xsd:element ref="ns3:SharedWithUsers" minOccurs="0"/>
                <xsd:element ref="ns3:SharedWithDetail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858982-154f-4ed0-8b05-1019247ca97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ece71797-07d8-4637-9115-d4ebe6078467"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92a5121-7806-426f-a10f-d09b8d6ec6de"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2181ed61-97b3-48a1-94c1-ac4b75ca0a20}" ma:internalName="TaxCatchAll" ma:showField="CatchAllData" ma:web="b92a5121-7806-426f-a10f-d09b8d6ec6d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7e858982-154f-4ed0-8b05-1019247ca976">
      <Terms xmlns="http://schemas.microsoft.com/office/infopath/2007/PartnerControls"/>
    </lcf76f155ced4ddcb4097134ff3c332f>
    <TaxCatchAll xmlns="b92a5121-7806-426f-a10f-d09b8d6ec6de" xsi:nil="true"/>
  </documentManagement>
</p:properties>
</file>

<file path=customXml/itemProps1.xml><?xml version="1.0" encoding="utf-8"?>
<ds:datastoreItem xmlns:ds="http://schemas.openxmlformats.org/officeDocument/2006/customXml" ds:itemID="{BCDD928D-AE2F-4727-A24A-95CA9E24D9C7}"/>
</file>

<file path=customXml/itemProps2.xml><?xml version="1.0" encoding="utf-8"?>
<ds:datastoreItem xmlns:ds="http://schemas.openxmlformats.org/officeDocument/2006/customXml" ds:itemID="{1B763BCC-C161-4F06-B214-2A08C340BD01}"/>
</file>

<file path=customXml/itemProps3.xml><?xml version="1.0" encoding="utf-8"?>
<ds:datastoreItem xmlns:ds="http://schemas.openxmlformats.org/officeDocument/2006/customXml" ds:itemID="{A51420BE-F7E4-48C1-9973-6DF7C8AC0541}"/>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Gina Brokke</dc:creator>
  <cp:keywords/>
  <dc:description/>
  <cp:lastModifiedBy>Kelly Mann</cp:lastModifiedBy>
  <cp:revision/>
  <dcterms:created xsi:type="dcterms:W3CDTF">2024-11-22T18:10:54Z</dcterms:created>
  <dcterms:modified xsi:type="dcterms:W3CDTF">2024-12-23T19:56:04Z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0x010100C4C7D66BA6BF6344BDF5B86DE7C457F2</vt:lpwstr>
  </property>
  <property fmtid="{D5CDD505-2E9C-101B-9397-08002B2CF9AE}" pid="3" name="MediaServiceImageTags">
    <vt:lpwstr/>
  </property>
</Properties>
</file>